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ite 2020\Recette\"/>
    </mc:Choice>
  </mc:AlternateContent>
  <xr:revisionPtr revIDLastSave="0" documentId="8_{76190077-FB2A-4993-BB50-29F7E882D4E7}" xr6:coauthVersionLast="47" xr6:coauthVersionMax="47" xr10:uidLastSave="{00000000-0000-0000-0000-000000000000}"/>
  <bookViews>
    <workbookView xWindow="-120" yWindow="-120" windowWidth="25440" windowHeight="1539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36" r:id="rId10"/>
    <sheet name="Glossaire" sheetId="27" r:id="rId11"/>
  </sheets>
  <externalReferences>
    <externalReference r:id="rId12"/>
  </externalReference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" i="36" l="1"/>
  <c r="A3" i="36"/>
  <c r="P2" i="36"/>
  <c r="R1" i="36"/>
  <c r="P1" i="36"/>
  <c r="J1" i="36"/>
  <c r="D1" i="36"/>
  <c r="A1" i="36"/>
  <c r="X3" i="27" l="1"/>
  <c r="X2" i="27"/>
  <c r="X1" i="27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K15" i="29"/>
  <c r="K18" i="29" s="1"/>
  <c r="H15" i="29"/>
  <c r="H18" i="29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18" i="29"/>
  <c r="N9" i="23"/>
  <c r="H9" i="23"/>
  <c r="J2" i="33"/>
  <c r="X2" i="30"/>
  <c r="Y2" i="27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<sst xmlns="http://schemas.openxmlformats.org/spreadsheetml/2006/main" count="187" uniqueCount="102">
  <si>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</si>
  <si>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</si>
  <si>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</si>
  <si>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</si>
  <si>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</si>
  <si>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</si>
  <si>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</si>
  <si>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</si>
  <si>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</si>
  <si>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</si>
  <si>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</si>
  <si>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</si>
  <si>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</si>
  <si>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</si>
  <si>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</si>
  <si>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</si>
  <si>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</si>
  <si>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</si>
  <si>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</si>
  <si>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</si>
  <si>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</si>
  <si>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</si>
  <si>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</si>
  <si>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</si>
  <si>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</si>
  <si>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</si>
  <si>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</si>
  <si>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</si>
  <si>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</si>
  <si>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</si>
  <si>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</si>
  <si>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</si>
  <si>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</si>
  <si>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</si>
  <si>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</si>
  <si>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</si>
  <si>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</si>
  <si>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</si>
  <si>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</si>
  <si>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</si>
  <si>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</si>
  <si>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</si>
  <si>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</si>
  <si>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</si>
  <si>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</si>
  <si>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</si>
  <si>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</si>
  <si>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</si>
  <si>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</si>
  <si>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</si>
  <si>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</si>
  <si>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</si>
  <si>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</si>
  <si>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</si>
  <si>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</si>
  <si>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</si>
  <si>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</si>
  <si>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</si>
  <si>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</si>
  <si>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</si>
  <si>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</si>
  <si>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</si>
  <si>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</si>
  <si>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</si>
  <si>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</si>
  <si>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</si>
  <si>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</si>
  <si>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</si>
  <si>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</si>
  <si>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</si>
  <si>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</si>
  <si>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</si>
  <si>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</si>
  <si>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</si>
  <si>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</si>
  <si>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</si>
  <si>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</si>
  <si>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</si>
  <si>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Welkenraedt</t>
  </si>
  <si>
    <t>Administration communale de :</t>
  </si>
  <si>
    <t>WELKENRAEDT</t>
  </si>
  <si>
    <t>rue de l'Ecole 8</t>
  </si>
  <si>
    <t>4840 WELKENRAEDT</t>
  </si>
  <si>
    <t>www.welkenraedt.be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</si>
  <si>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</si>
  <si>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</si>
  <si>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</si>
  <si>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</si>
  <si>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18/12/2025</t>
  </si>
  <si>
    <t>22/01/2026</t>
  </si>
  <si>
    <t>Budget</t>
  </si>
  <si>
    <t>Isabelle SCHIFFLERS</t>
  </si>
  <si>
    <t>087899185</t>
  </si>
  <si>
    <t>isabelle.schifflers@4840.be</t>
  </si>
  <si>
    <t>Viorica CIUREAN</t>
  </si>
  <si>
    <t>viorica.ciurean@4840.be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</si>
  <si>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</si>
  <si>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</si>
  <si>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</si>
  <si>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</si>
  <si>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r>
      <t xml:space="preserve">Budget 2026 de la commune de Welkenraedt
</t>
    </r>
    <r>
      <rPr>
        <sz val="9.5"/>
        <rFont val="Verdana"/>
        <family val="2"/>
      </rPr>
      <t>Le service ordinaire :
Les recettes ordinaires de l’exercice propre de 2026 sont estimées à 17.922.262,58 € et les dépenses à 17.874.400,94 €. En conséquence, l’exercice propre présente un résultat positif de 47.861,64€.
Les dépenses pour 2026 se répartiront comme suit :
-  Frais de personnel : 50,28 % 
-  Frais de transferts (Police, Pompiers, CPAS, déchets, subsides, etc.) : 25,64 % 
-  Frais de fonctionnement : 14,86 % 
-  Gestion de la dette : 9,05 % 
-  Provisions : 0,17 %
Les recettes seront principalement apportées à concurrence de :
-  10.169.396,74 € par les impôts, taxes et redevances 
-  1.991.188,57 € par des subventions d'aides de la Région wallonne à la Promotion de l'Emploi (A.P.E.), Maribel, O.N.E, etc. 
-  1.984.863,72 € par le Fonds des communes 
-  1.039.027,30 € par diverses prestations 
-  1.030.292,36 € par des provisions 
-  807.745,91 € par des subventions de fonctionnement (Fédération Wallonie Bruxelles, etc.) 
-  487.816,60 € de recettes de dettes (remboursement d’emprunts par la Région wallonne, avances tiers et intérêts créditeurs)
-  411.931,38 € par les bénéfices des dividendes des intercommunales
Le service extraordinaire :
En 2026, la valeur globale des investissements s’élèvera à 3.995.109,03 €. 
La couverture de ces dépenses sera effectuée par : 
- des emprunts à concurrence de 2.151.200,59 € (53,85%) 
- le fonds de réserve extraordinaire à raison de 1.184.213,07 € (29,64%) 
- des subsides à hauteur de 654.695,37 € (16,39%) 
- des ventes pour 5.000,00 € (0,12%) 
Les dépenses extraordinaires concernent principalement les projets suivants : 225.000,00€  pour l'aménagement d'un parc Chemin des Ecoliers à Henri-Chapelle, 95.038,00€ pour l'aménagement d'îlots avec plantations dans le cadre du subside RW "végétalisation de quartiers", 148.000,00€ pour l’aménagement d’une dalle de béton conteneur dépôt, 456.000,00€ pour l'entretien et l'amélioration de voiries,  240.000,00€ pour la creation d’une connexion cyclable et piétonne Aubel-Plombières, 610.648,00€ pour l'aménagement de deux zones d'immersion temporaire à Hockelbach (inondations), 260.000,00€ pour l’achat de véhicules, 86.183,41€ pour la rénovation de l’éclairage public en LED et 260.000,00€ pour isolation et étanchéïté de la toiture du Centre culturel.</t>
    </r>
  </si>
  <si>
    <t>087899.182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</si>
</sst>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sz val="9.5"/>
      <color theme="0"/>
      <name val="Verdana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22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10" fillId="0" borderId="0" xfId="0" applyFont="1"/>
    <xf numFmtId="0" fontId="9" fillId="0" borderId="0" xfId="0" applyFont="1"/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/>
    <xf numFmtId="0" fontId="3" fillId="0" borderId="0" xfId="0" applyFont="1"/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9" fillId="0" borderId="0" xfId="0" applyFont="1" applyBorder="1"/>
    <xf numFmtId="0" fontId="12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Fill="1" applyBorder="1"/>
    <xf numFmtId="3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4" fontId="13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Fill="1" applyBorder="1" applyAlignment="1"/>
    <xf numFmtId="4" fontId="20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vertical="top"/>
    </xf>
    <xf numFmtId="0" fontId="3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7" fillId="0" borderId="0" xfId="0" applyFont="1" applyFill="1" applyBorder="1"/>
    <xf numFmtId="0" fontId="14" fillId="0" borderId="0" xfId="0" applyFont="1" applyFill="1" applyBorder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9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4" fontId="0" fillId="0" borderId="0" xfId="0" applyNumberFormat="1"/>
    <xf numFmtId="0" fontId="3" fillId="0" borderId="0" xfId="9"/>
    <xf numFmtId="0" fontId="24" fillId="0" borderId="0" xfId="9" applyFont="1" applyAlignment="1">
      <alignment horizontal="left"/>
    </xf>
    <xf numFmtId="0" fontId="3" fillId="0" borderId="0" xfId="9" applyAlignment="1">
      <alignment horizontal="left"/>
    </xf>
    <xf numFmtId="0" fontId="7" fillId="0" borderId="9" xfId="9" applyFont="1" applyBorder="1" applyAlignment="1">
      <alignment horizontal="left"/>
    </xf>
    <xf numFmtId="0" fontId="7" fillId="0" borderId="0" xfId="9" applyFont="1" applyAlignment="1">
      <alignment horizontal="left"/>
    </xf>
    <xf numFmtId="0" fontId="12" fillId="0" borderId="0" xfId="9" applyFont="1"/>
    <xf numFmtId="0" fontId="11" fillId="0" borderId="0" xfId="9" applyFont="1"/>
    <xf numFmtId="0" fontId="11" fillId="0" borderId="0" xfId="9" applyFont="1" applyAlignment="1">
      <alignment vertical="center"/>
    </xf>
    <xf numFmtId="0" fontId="10" fillId="0" borderId="0" xfId="9" applyFont="1"/>
    <xf numFmtId="0" fontId="13" fillId="0" borderId="0" xfId="9" applyFont="1"/>
    <xf numFmtId="0" fontId="13" fillId="0" borderId="0" xfId="9" applyFont="1" applyAlignment="1">
      <alignment horizontal="left"/>
    </xf>
    <xf numFmtId="0" fontId="13" fillId="0" borderId="0" xfId="9" applyFont="1" applyAlignment="1">
      <alignment vertical="center"/>
    </xf>
    <xf numFmtId="0" fontId="30" fillId="0" borderId="0" xfId="9" applyFont="1" applyAlignment="1">
      <alignment vertical="center"/>
    </xf>
    <xf numFmtId="0" fontId="18" fillId="0" borderId="0" xfId="9" applyFont="1" applyAlignment="1">
      <alignment vertical="center"/>
    </xf>
    <xf numFmtId="4" fontId="13" fillId="0" borderId="0" xfId="9" applyNumberFormat="1" applyFont="1" applyAlignment="1">
      <alignment vertical="center"/>
    </xf>
    <xf numFmtId="0" fontId="13" fillId="0" borderId="0" xfId="9" applyFont="1" applyAlignment="1">
      <alignment vertical="center" wrapText="1"/>
    </xf>
    <xf numFmtId="4" fontId="3" fillId="0" borderId="0" xfId="9" applyNumberFormat="1"/>
    <xf numFmtId="4" fontId="13" fillId="0" borderId="0" xfId="9" applyNumberFormat="1" applyFont="1" applyAlignment="1">
      <alignment vertical="center" wrapText="1"/>
    </xf>
    <xf numFmtId="0" fontId="3" fillId="0" borderId="0" xfId="9" applyAlignment="1">
      <alignment wrapText="1"/>
    </xf>
    <xf numFmtId="4" fontId="3" fillId="0" borderId="0" xfId="9" applyNumberFormat="1" applyAlignment="1">
      <alignment wrapText="1"/>
    </xf>
    <xf numFmtId="0" fontId="15" fillId="0" borderId="0" xfId="9" applyFont="1" applyAlignment="1">
      <alignment vertical="center"/>
    </xf>
    <xf numFmtId="4" fontId="20" fillId="0" borderId="0" xfId="9" applyNumberFormat="1" applyFont="1" applyAlignment="1">
      <alignment vertical="center"/>
    </xf>
    <xf numFmtId="0" fontId="16" fillId="0" borderId="0" xfId="9" applyFont="1" applyAlignment="1">
      <alignment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9" fontId="26" fillId="23" borderId="0" xfId="0" applyNumberFormat="1" applyFont="1" applyFill="1" applyBorder="1" applyAlignment="1">
      <alignment horizontal="center" vertical="center" wrapText="1"/>
    </xf>
    <xf numFmtId="0" fontId="26" fillId="23" borderId="0" xfId="0" applyFont="1" applyFill="1" applyBorder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49" fontId="0" fillId="0" borderId="1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3" fillId="0" borderId="7" xfId="0" applyFont="1" applyBorder="1" applyAlignment="1"/>
    <xf numFmtId="0" fontId="13" fillId="0" borderId="0" xfId="0" applyFont="1" applyBorder="1" applyAlignment="1"/>
    <xf numFmtId="0" fontId="13" fillId="0" borderId="3" xfId="0" applyFont="1" applyBorder="1" applyAlignment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7" fillId="0" borderId="0" xfId="9" applyFont="1" applyAlignment="1">
      <alignment horizontal="right"/>
    </xf>
    <xf numFmtId="0" fontId="7" fillId="0" borderId="3" xfId="9" applyFont="1" applyBorder="1" applyAlignment="1">
      <alignment horizontal="right"/>
    </xf>
    <xf numFmtId="0" fontId="7" fillId="0" borderId="16" xfId="9" applyFont="1" applyBorder="1" applyAlignment="1">
      <alignment horizontal="center"/>
    </xf>
    <xf numFmtId="0" fontId="7" fillId="0" borderId="6" xfId="9" applyFont="1" applyBorder="1" applyAlignment="1">
      <alignment horizontal="center"/>
    </xf>
    <xf numFmtId="0" fontId="21" fillId="23" borderId="10" xfId="9" applyFont="1" applyFill="1" applyBorder="1" applyAlignment="1">
      <alignment horizontal="left" vertical="top" wrapText="1"/>
    </xf>
    <xf numFmtId="0" fontId="13" fillId="23" borderId="9" xfId="9" applyFont="1" applyFill="1" applyBorder="1" applyAlignment="1">
      <alignment horizontal="left" vertical="top" wrapText="1"/>
    </xf>
    <xf numFmtId="0" fontId="13" fillId="23" borderId="2" xfId="9" applyFont="1" applyFill="1" applyBorder="1" applyAlignment="1">
      <alignment horizontal="left" vertical="top" wrapText="1"/>
    </xf>
    <xf numFmtId="0" fontId="13" fillId="23" borderId="7" xfId="9" applyFont="1" applyFill="1" applyBorder="1" applyAlignment="1">
      <alignment horizontal="left" vertical="top" wrapText="1"/>
    </xf>
    <xf numFmtId="0" fontId="13" fillId="23" borderId="0" xfId="9" applyFont="1" applyFill="1" applyAlignment="1">
      <alignment horizontal="left" vertical="top" wrapText="1"/>
    </xf>
    <xf numFmtId="0" fontId="13" fillId="23" borderId="3" xfId="9" applyFont="1" applyFill="1" applyBorder="1" applyAlignment="1">
      <alignment horizontal="left" vertical="top" wrapText="1"/>
    </xf>
    <xf numFmtId="0" fontId="13" fillId="23" borderId="11" xfId="9" applyFont="1" applyFill="1" applyBorder="1" applyAlignment="1">
      <alignment horizontal="left" vertical="top" wrapText="1"/>
    </xf>
    <xf numFmtId="0" fontId="13" fillId="23" borderId="1" xfId="9" applyFont="1" applyFill="1" applyBorder="1" applyAlignment="1">
      <alignment horizontal="left" vertical="top" wrapText="1"/>
    </xf>
    <xf numFmtId="0" fontId="13" fillId="23" borderId="4" xfId="9" applyFont="1" applyFill="1" applyBorder="1" applyAlignment="1">
      <alignment horizontal="left" vertical="top" wrapText="1"/>
    </xf>
    <xf numFmtId="0" fontId="2" fillId="8" borderId="10" xfId="9" applyFont="1" applyFill="1" applyBorder="1" applyAlignment="1">
      <alignment horizontal="left" vertical="center" wrapText="1"/>
    </xf>
    <xf numFmtId="0" fontId="2" fillId="8" borderId="9" xfId="9" applyFont="1" applyFill="1" applyBorder="1" applyAlignment="1">
      <alignment horizontal="left" vertical="center" wrapText="1"/>
    </xf>
    <xf numFmtId="0" fontId="2" fillId="8" borderId="11" xfId="9" applyFont="1" applyFill="1" applyBorder="1" applyAlignment="1">
      <alignment horizontal="left" vertical="center" wrapText="1"/>
    </xf>
    <xf numFmtId="0" fontId="2" fillId="8" borderId="1" xfId="9" applyFont="1" applyFill="1" applyBorder="1" applyAlignment="1">
      <alignment horizontal="left" vertical="center" wrapText="1"/>
    </xf>
    <xf numFmtId="0" fontId="2" fillId="8" borderId="9" xfId="9" applyFont="1" applyFill="1" applyBorder="1" applyAlignment="1">
      <alignment horizontal="right" vertical="center"/>
    </xf>
    <xf numFmtId="0" fontId="2" fillId="8" borderId="1" xfId="9" applyFont="1" applyFill="1" applyBorder="1" applyAlignment="1">
      <alignment horizontal="right" vertical="center"/>
    </xf>
    <xf numFmtId="0" fontId="2" fillId="8" borderId="0" xfId="9" applyFont="1" applyFill="1" applyAlignment="1">
      <alignment horizontal="right" vertical="center"/>
    </xf>
    <xf numFmtId="0" fontId="2" fillId="8" borderId="9" xfId="9" applyFont="1" applyFill="1" applyBorder="1" applyAlignment="1">
      <alignment horizontal="left" vertical="center"/>
    </xf>
    <xf numFmtId="0" fontId="2" fillId="8" borderId="1" xfId="9" applyFont="1" applyFill="1" applyBorder="1" applyAlignment="1">
      <alignment horizontal="left" vertical="center"/>
    </xf>
    <xf numFmtId="0" fontId="2" fillId="4" borderId="9" xfId="9" applyFont="1" applyFill="1" applyBorder="1" applyAlignment="1">
      <alignment horizontal="right"/>
    </xf>
    <xf numFmtId="0" fontId="2" fillId="4" borderId="2" xfId="9" applyFont="1" applyFill="1" applyBorder="1" applyAlignment="1">
      <alignment horizontal="right"/>
    </xf>
    <xf numFmtId="0" fontId="2" fillId="5" borderId="16" xfId="9" applyFont="1" applyFill="1" applyBorder="1" applyAlignment="1">
      <alignment horizontal="center"/>
    </xf>
    <xf numFmtId="0" fontId="2" fillId="24" borderId="6" xfId="9" applyFont="1" applyFill="1" applyBorder="1" applyAlignment="1">
      <alignment horizontal="center"/>
    </xf>
    <xf numFmtId="0" fontId="2" fillId="4" borderId="1" xfId="9" applyFont="1" applyFill="1" applyBorder="1" applyAlignment="1">
      <alignment horizontal="right"/>
    </xf>
    <xf numFmtId="0" fontId="2" fillId="4" borderId="4" xfId="9" applyFont="1" applyFill="1" applyBorder="1" applyAlignment="1">
      <alignment horizontal="right"/>
    </xf>
    <xf numFmtId="0" fontId="2" fillId="3" borderId="16" xfId="9" applyFont="1" applyFill="1" applyBorder="1" applyAlignment="1">
      <alignment horizontal="center"/>
    </xf>
    <xf numFmtId="0" fontId="2" fillId="3" borderId="6" xfId="9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32899.730000000447</c:v>
                </c:pt>
                <c:pt idx="1">
                  <c:v>22614.620000001043</c:v>
                </c:pt>
                <c:pt idx="2">
                  <c:v>42488.979999998584</c:v>
                </c:pt>
                <c:pt idx="3">
                  <c:v>91658.160000000149</c:v>
                </c:pt>
                <c:pt idx="4">
                  <c:v>47861.639999996871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20768.349999999627</c:v>
                </c:pt>
                <c:pt idx="1">
                  <c:v>30330.200000001118</c:v>
                </c:pt>
                <c:pt idx="2">
                  <c:v>194437.10999999754</c:v>
                </c:pt>
                <c:pt idx="3">
                  <c:v>38079.780000001192</c:v>
                </c:pt>
                <c:pt idx="4">
                  <c:v>23021.129999995232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13845851.58</c:v>
                </c:pt>
                <c:pt idx="1">
                  <c:v>15220162.279999999</c:v>
                </c:pt>
                <c:pt idx="2">
                  <c:v>16066930.010000002</c:v>
                </c:pt>
                <c:pt idx="3">
                  <c:v>17072075.68</c:v>
                </c:pt>
                <c:pt idx="4">
                  <c:v>17874400.940000001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13878751.310000001</c:v>
                </c:pt>
                <c:pt idx="1">
                  <c:v>15242776.9</c:v>
                </c:pt>
                <c:pt idx="2">
                  <c:v>16109418.99</c:v>
                </c:pt>
                <c:pt idx="3">
                  <c:v>17163733.84</c:v>
                </c:pt>
                <c:pt idx="4">
                  <c:v>17922262.579999998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2281378.75</c:v>
                </c:pt>
                <c:pt idx="1">
                  <c:v>3612571.63</c:v>
                </c:pt>
                <c:pt idx="2">
                  <c:v>6908707.5700000003</c:v>
                </c:pt>
                <c:pt idx="3">
                  <c:v>2924701.68</c:v>
                </c:pt>
                <c:pt idx="4">
                  <c:v>3092599.46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1904298.7600000002</c:v>
                </c:pt>
                <c:pt idx="1">
                  <c:v>2813268.0999999996</c:v>
                </c:pt>
                <c:pt idx="2">
                  <c:v>5047283.84</c:v>
                </c:pt>
                <c:pt idx="3">
                  <c:v>1299667.79</c:v>
                </c:pt>
                <c:pt idx="4">
                  <c:v>2807936.84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Budget\Publication%20site%20communal\eComptes%20-%20synth&#232;se%20pour%20publication%20internet\2025\SyntheseWeb_AC_BI_20250121_1629.xlsx" TargetMode="External"/><Relationship Id="rId1" Type="http://schemas.openxmlformats.org/officeDocument/2006/relationships/externalLinkPath" Target="file:///\\AC-WIN-FS-01\FOLDERREDIRECTION\Budget\Publication%20site%20communal\eComptes%20-%20synth&#232;se%20pour%20publication%20internet\2025\SyntheseWeb_AC_BI_20250121_16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cro-commandes"/>
      <sheetName val="Coordonnées"/>
      <sheetName val="Résultats"/>
      <sheetName val="Ordinaire GE"/>
      <sheetName val="Extraordinaire GE"/>
      <sheetName val="DO fonctions"/>
      <sheetName val="RO fonctions"/>
      <sheetName val="DE fonctions"/>
      <sheetName val="RE fonctions"/>
      <sheetName val="Commentaires"/>
      <sheetName val="Glossaire"/>
    </sheetNames>
    <sheetDataSet>
      <sheetData sheetId="0" refreshError="1"/>
      <sheetData sheetId="1">
        <row r="1">
          <cell r="A1" t="str">
            <v>Synthèse du Budget</v>
          </cell>
          <cell r="D1" t="str">
            <v>Administration communale de</v>
          </cell>
          <cell r="J1" t="str">
            <v>WELKENRAEDT</v>
          </cell>
          <cell r="P1" t="str">
            <v>Code INS</v>
          </cell>
          <cell r="R1">
            <v>63084</v>
          </cell>
        </row>
        <row r="2">
          <cell r="P2" t="str">
            <v>Exercice:</v>
          </cell>
        </row>
        <row r="3">
          <cell r="A3" t="str">
            <v>Modèle officiel généré par l'application eComptes © SPW Intérieur et Action Sociale</v>
          </cell>
          <cell r="P3" t="str">
            <v>Version: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9" t="s">
        <v>8</v>
      </c>
      <c r="B3" s="10" t="s">
        <v>9</v>
      </c>
    </row>
    <row r="5" spans="1:5" x14ac:dyDescent="0.2">
      <c r="A5" t="s">
        <v>10</v>
      </c>
      <c r="B5" s="11"/>
      <c r="C5" s="5"/>
    </row>
    <row r="6" spans="1:5" x14ac:dyDescent="0.2">
      <c r="B6" s="5"/>
      <c r="C6" s="5"/>
    </row>
    <row r="7" spans="1:5" x14ac:dyDescent="0.2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J36" sqref="J36:S36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171" t="s">
        <v>84</v>
      </c>
      <c r="B1" s="172"/>
      <c r="C1" s="172"/>
      <c r="D1" s="172"/>
      <c r="E1" s="172"/>
      <c r="F1" s="172"/>
      <c r="G1" s="175" t="s">
        <v>78</v>
      </c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23"/>
      <c r="U1" s="114" t="s">
        <v>12</v>
      </c>
      <c r="V1" s="125">
        <v>63084</v>
      </c>
    </row>
    <row r="2" spans="1:22" x14ac:dyDescent="0.2">
      <c r="A2" s="173"/>
      <c r="B2" s="174"/>
      <c r="C2" s="174"/>
      <c r="D2" s="174"/>
      <c r="E2" s="174"/>
      <c r="F2" s="174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24"/>
      <c r="U2" s="115" t="s">
        <v>1</v>
      </c>
      <c r="V2" s="126">
        <f>R27</f>
        <v>2026</v>
      </c>
    </row>
    <row r="3" spans="1:22" x14ac:dyDescent="0.2">
      <c r="A3" s="71" t="s">
        <v>77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U3" s="110" t="s">
        <v>30</v>
      </c>
      <c r="V3" s="137">
        <v>2</v>
      </c>
    </row>
    <row r="4" spans="1:22" ht="13.9" customHeight="1" thickBot="1" x14ac:dyDescent="0.25">
      <c r="A4" s="71"/>
      <c r="B4" s="15"/>
      <c r="C4" s="15"/>
      <c r="D4" s="15"/>
      <c r="E4" s="15"/>
      <c r="F4" s="27"/>
      <c r="G4" s="27"/>
      <c r="H4" s="26"/>
      <c r="I4" s="26"/>
      <c r="J4" s="27"/>
      <c r="K4" s="27"/>
      <c r="L4" s="27"/>
      <c r="M4" s="27"/>
      <c r="N4" s="26"/>
      <c r="O4" s="26"/>
      <c r="P4" s="86"/>
      <c r="Q4" s="86"/>
      <c r="R4" s="87"/>
      <c r="S4" s="87"/>
    </row>
    <row r="5" spans="1:22" ht="13.9" customHeight="1" thickTop="1" x14ac:dyDescent="0.2">
      <c r="C5" s="89"/>
      <c r="D5" s="90"/>
      <c r="E5" s="90"/>
      <c r="F5" s="90"/>
      <c r="G5" s="90"/>
      <c r="H5" s="91"/>
      <c r="I5" s="91"/>
      <c r="J5" s="90"/>
      <c r="K5" s="90"/>
      <c r="L5" s="91"/>
      <c r="M5" s="91"/>
      <c r="N5" s="91"/>
      <c r="O5" s="91"/>
      <c r="P5" s="90"/>
      <c r="Q5" s="90"/>
      <c r="R5" s="92"/>
      <c r="S5" s="92"/>
      <c r="T5" s="93"/>
      <c r="U5" s="94"/>
    </row>
    <row r="6" spans="1:22" ht="13.9" customHeight="1" x14ac:dyDescent="0.2">
      <c r="C6" s="95"/>
      <c r="D6" s="96"/>
      <c r="E6" s="96"/>
      <c r="F6" s="96"/>
      <c r="G6" s="133"/>
      <c r="H6" s="134"/>
      <c r="I6" s="134"/>
      <c r="J6" s="133"/>
      <c r="K6" s="133"/>
      <c r="L6" s="134"/>
      <c r="M6" s="134"/>
      <c r="N6" s="134"/>
      <c r="O6" s="134"/>
      <c r="P6" s="133"/>
      <c r="Q6" s="133"/>
      <c r="R6" s="135"/>
      <c r="S6" s="135"/>
      <c r="T6" s="99"/>
      <c r="U6" s="100"/>
    </row>
    <row r="7" spans="1:22" ht="57" customHeight="1" x14ac:dyDescent="0.2">
      <c r="C7" s="95"/>
      <c r="D7" s="96"/>
      <c r="E7" s="96"/>
      <c r="F7" s="131"/>
      <c r="G7" s="198" t="s">
        <v>85</v>
      </c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32"/>
      <c r="U7" s="100"/>
    </row>
    <row r="8" spans="1:22" ht="13.9" customHeight="1" x14ac:dyDescent="0.2">
      <c r="C8" s="95"/>
      <c r="D8" s="96"/>
      <c r="E8" s="96"/>
      <c r="F8" s="131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36"/>
      <c r="T8" s="132"/>
      <c r="U8" s="100"/>
      <c r="V8" s="88"/>
    </row>
    <row r="9" spans="1:22" ht="13.9" customHeight="1" x14ac:dyDescent="0.2">
      <c r="C9" s="95"/>
      <c r="D9" s="96"/>
      <c r="E9" s="96"/>
      <c r="F9" s="131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36"/>
      <c r="T9" s="132"/>
      <c r="U9" s="100"/>
    </row>
    <row r="10" spans="1:22" ht="13.9" customHeight="1" x14ac:dyDescent="0.2">
      <c r="C10" s="95"/>
      <c r="D10" s="96"/>
      <c r="E10" s="96"/>
      <c r="F10" s="131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36"/>
      <c r="T10" s="132"/>
      <c r="U10" s="100"/>
    </row>
    <row r="11" spans="1:22" ht="13.9" customHeight="1" x14ac:dyDescent="0.2">
      <c r="C11" s="95"/>
      <c r="D11" s="96"/>
      <c r="E11" s="96"/>
      <c r="F11" s="96"/>
      <c r="G11" s="200" t="s">
        <v>86</v>
      </c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2"/>
      <c r="T11" s="99"/>
      <c r="U11" s="100"/>
    </row>
    <row r="12" spans="1:22" ht="13.9" customHeight="1" x14ac:dyDescent="0.2">
      <c r="C12" s="95"/>
      <c r="D12" s="96"/>
      <c r="E12" s="96"/>
      <c r="F12" s="96"/>
      <c r="G12" s="96"/>
      <c r="H12" s="97"/>
      <c r="I12" s="97"/>
      <c r="J12" s="96"/>
      <c r="K12" s="96"/>
      <c r="L12" s="97"/>
      <c r="M12" s="97"/>
      <c r="N12" s="97"/>
      <c r="O12" s="97"/>
      <c r="P12" s="96"/>
      <c r="Q12" s="96"/>
      <c r="R12" s="98"/>
      <c r="S12" s="98"/>
      <c r="T12" s="99"/>
      <c r="U12" s="100"/>
    </row>
    <row r="13" spans="1:22" ht="13.9" customHeight="1" x14ac:dyDescent="0.2">
      <c r="C13" s="95"/>
      <c r="D13" s="96"/>
      <c r="E13" s="96"/>
      <c r="F13" s="96"/>
      <c r="G13" s="96"/>
      <c r="H13" s="97"/>
      <c r="I13" s="97"/>
      <c r="J13" s="96"/>
      <c r="K13" s="96"/>
      <c r="L13" s="97"/>
      <c r="M13" s="97"/>
      <c r="N13" s="97"/>
      <c r="O13" s="97"/>
      <c r="P13" s="96"/>
      <c r="Q13" s="96"/>
      <c r="R13" s="98"/>
      <c r="S13" s="98"/>
      <c r="T13" s="99"/>
      <c r="U13" s="100"/>
    </row>
    <row r="14" spans="1:22" ht="13.9" customHeight="1" thickBot="1" x14ac:dyDescent="0.25">
      <c r="C14" s="101"/>
      <c r="D14" s="102"/>
      <c r="E14" s="102"/>
      <c r="F14" s="102"/>
      <c r="G14" s="102"/>
      <c r="H14" s="103"/>
      <c r="I14" s="103"/>
      <c r="J14" s="102"/>
      <c r="K14" s="102"/>
      <c r="L14" s="103"/>
      <c r="M14" s="103"/>
      <c r="N14" s="103"/>
      <c r="O14" s="103"/>
      <c r="P14" s="102"/>
      <c r="Q14" s="102"/>
      <c r="R14" s="104"/>
      <c r="S14" s="104"/>
      <c r="T14" s="105"/>
      <c r="U14" s="106"/>
    </row>
    <row r="15" spans="1:22" ht="13.9" customHeight="1" thickTop="1" x14ac:dyDescent="0.2">
      <c r="C15" s="128"/>
      <c r="D15" s="128"/>
      <c r="E15" s="128"/>
      <c r="F15" s="128"/>
      <c r="G15" s="128"/>
      <c r="H15" s="128"/>
      <c r="I15" s="128"/>
    </row>
    <row r="16" spans="1:22" ht="13.15" customHeight="1" x14ac:dyDescent="0.2">
      <c r="C16" s="25"/>
      <c r="D16" s="24"/>
      <c r="E16" s="24"/>
      <c r="F16" s="24"/>
      <c r="G16" s="24"/>
      <c r="H16" s="24"/>
      <c r="I16" s="24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6"/>
    </row>
    <row r="17" spans="3:21" ht="16.149999999999999" customHeight="1" x14ac:dyDescent="0.2">
      <c r="C17" s="186" t="s">
        <v>79</v>
      </c>
      <c r="D17" s="185"/>
      <c r="E17" s="185"/>
      <c r="F17" s="185"/>
      <c r="G17" s="185"/>
      <c r="H17" s="185"/>
      <c r="I17" s="185"/>
      <c r="J17" s="193" t="s">
        <v>80</v>
      </c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7"/>
    </row>
    <row r="18" spans="3:21" ht="16.149999999999999" customHeight="1" x14ac:dyDescent="0.2">
      <c r="C18" s="120"/>
      <c r="D18" s="23"/>
      <c r="E18" s="19"/>
      <c r="F18" s="19"/>
      <c r="G18" s="19"/>
      <c r="H18" s="19"/>
      <c r="I18" s="2"/>
      <c r="J18" s="2"/>
      <c r="K18" s="2"/>
      <c r="L18" s="2"/>
      <c r="M18" s="2"/>
      <c r="N18" s="2"/>
      <c r="O18" s="19"/>
      <c r="P18" s="19"/>
      <c r="Q18" s="19"/>
      <c r="R18" s="19"/>
      <c r="S18" s="2"/>
      <c r="T18" s="2"/>
      <c r="U18" s="7"/>
    </row>
    <row r="19" spans="3:21" ht="16.149999999999999" customHeight="1" x14ac:dyDescent="0.2">
      <c r="C19" s="184" t="s">
        <v>4</v>
      </c>
      <c r="D19" s="185"/>
      <c r="E19" s="185"/>
      <c r="F19" s="185"/>
      <c r="G19" s="185"/>
      <c r="H19" s="185"/>
      <c r="I19" s="187"/>
      <c r="J19" s="139" t="s">
        <v>81</v>
      </c>
      <c r="K19" s="118"/>
      <c r="L19" s="118"/>
      <c r="M19" s="118"/>
      <c r="N19" s="118"/>
      <c r="O19" s="118"/>
      <c r="P19" s="118"/>
      <c r="Q19" s="118"/>
      <c r="R19" s="118"/>
      <c r="S19" s="118"/>
      <c r="T19" s="119"/>
      <c r="U19" s="7"/>
    </row>
    <row r="20" spans="3:21" ht="16.149999999999999" customHeight="1" x14ac:dyDescent="0.2">
      <c r="C20" s="20"/>
      <c r="D20" s="2"/>
      <c r="E20" s="2"/>
      <c r="F20" s="2"/>
      <c r="G20" s="2"/>
      <c r="H20" s="2"/>
      <c r="I20" s="2"/>
      <c r="J20" s="140" t="s">
        <v>82</v>
      </c>
      <c r="K20" s="111"/>
      <c r="L20" s="111"/>
      <c r="M20" s="111"/>
      <c r="N20" s="111"/>
      <c r="O20" s="111"/>
      <c r="P20" s="111"/>
      <c r="Q20" s="111"/>
      <c r="R20" s="111"/>
      <c r="S20" s="111"/>
      <c r="T20" s="112"/>
      <c r="U20" s="7"/>
    </row>
    <row r="21" spans="3:21" ht="16.149999999999999" customHeight="1" x14ac:dyDescent="0.2">
      <c r="C21" s="20"/>
      <c r="D21" s="2"/>
      <c r="E21" s="2"/>
      <c r="F21" s="2"/>
      <c r="G21" s="2"/>
      <c r="H21" s="2"/>
      <c r="I21" s="19"/>
      <c r="J21" s="141" t="s">
        <v>83</v>
      </c>
      <c r="K21" s="116"/>
      <c r="L21" s="116"/>
      <c r="M21" s="116"/>
      <c r="N21" s="116"/>
      <c r="O21" s="116"/>
      <c r="P21" s="116"/>
      <c r="Q21" s="116"/>
      <c r="R21" s="116"/>
      <c r="S21" s="116"/>
      <c r="T21" s="117"/>
      <c r="U21" s="7"/>
    </row>
    <row r="22" spans="3:21" ht="16.149999999999999" customHeight="1" x14ac:dyDescent="0.2">
      <c r="C22" s="20"/>
      <c r="D22" s="2"/>
      <c r="E22" s="2"/>
      <c r="F22" s="2"/>
      <c r="G22" s="2"/>
      <c r="H22" s="2"/>
      <c r="I22" s="19"/>
      <c r="J22" s="19"/>
      <c r="K22" s="19"/>
      <c r="L22" s="19"/>
      <c r="M22" s="19"/>
      <c r="N22" s="2"/>
      <c r="O22" s="2"/>
      <c r="P22" s="2"/>
      <c r="Q22" s="2"/>
      <c r="R22" s="2"/>
      <c r="S22" s="30"/>
      <c r="T22" s="31"/>
      <c r="U22" s="7"/>
    </row>
    <row r="23" spans="3:21" ht="16.149999999999999" customHeight="1" x14ac:dyDescent="0.2">
      <c r="C23" s="188" t="s">
        <v>87</v>
      </c>
      <c r="D23" s="189"/>
      <c r="E23" s="189"/>
      <c r="F23" s="189"/>
      <c r="G23" s="189"/>
      <c r="H23" s="189"/>
      <c r="I23" s="190"/>
      <c r="J23" s="203" t="s">
        <v>88</v>
      </c>
      <c r="K23" s="204"/>
      <c r="L23" s="204"/>
      <c r="M23" s="205"/>
      <c r="N23" s="2"/>
      <c r="O23" s="2"/>
      <c r="P23" s="2"/>
      <c r="Q23" s="2"/>
      <c r="R23" s="2"/>
      <c r="S23" s="30"/>
      <c r="T23" s="31"/>
      <c r="U23" s="7"/>
    </row>
    <row r="24" spans="3:21" ht="16.149999999999999" customHeight="1" x14ac:dyDescent="0.2">
      <c r="C24" s="120"/>
      <c r="D24" s="107"/>
      <c r="E24" s="107"/>
      <c r="F24" s="107"/>
      <c r="G24" s="107"/>
      <c r="H24" s="130"/>
      <c r="I24" s="121"/>
      <c r="J24" s="19"/>
      <c r="K24" s="19"/>
      <c r="L24" s="19"/>
      <c r="M24" s="19"/>
      <c r="N24" s="2"/>
      <c r="O24" s="2"/>
      <c r="P24" s="2"/>
      <c r="Q24" s="2"/>
      <c r="R24" s="2"/>
      <c r="S24" s="30"/>
      <c r="T24" s="31"/>
      <c r="U24" s="7"/>
    </row>
    <row r="25" spans="3:21" ht="16.149999999999999" customHeight="1" x14ac:dyDescent="0.2">
      <c r="C25" s="184" t="s">
        <v>36</v>
      </c>
      <c r="D25" s="185"/>
      <c r="E25" s="185"/>
      <c r="F25" s="185"/>
      <c r="G25" s="185"/>
      <c r="H25" s="185"/>
      <c r="I25" s="187"/>
      <c r="J25" s="203" t="s">
        <v>89</v>
      </c>
      <c r="K25" s="204"/>
      <c r="L25" s="204"/>
      <c r="M25" s="205"/>
      <c r="N25" s="2"/>
      <c r="O25" s="2"/>
      <c r="P25" s="2"/>
      <c r="Q25" s="2"/>
      <c r="R25" s="2"/>
      <c r="S25" s="30"/>
      <c r="T25" s="31"/>
      <c r="U25" s="7"/>
    </row>
    <row r="26" spans="3:21" ht="16.149999999999999" customHeight="1" x14ac:dyDescent="0.2">
      <c r="C26" s="120"/>
      <c r="D26" s="130"/>
      <c r="E26" s="130"/>
      <c r="F26" s="130"/>
      <c r="G26" s="130"/>
      <c r="H26" s="130"/>
      <c r="I26" s="121"/>
      <c r="J26" s="19"/>
      <c r="K26" s="19"/>
      <c r="L26" s="19"/>
      <c r="M26" s="19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 x14ac:dyDescent="0.2">
      <c r="C27" s="184" t="s">
        <v>42</v>
      </c>
      <c r="D27" s="185"/>
      <c r="E27" s="185"/>
      <c r="F27" s="185"/>
      <c r="G27" s="185"/>
      <c r="H27" s="185"/>
      <c r="I27" s="187"/>
      <c r="J27" s="142" t="s">
        <v>90</v>
      </c>
      <c r="K27" s="129"/>
      <c r="L27" s="108"/>
      <c r="M27" s="109"/>
      <c r="O27" s="185" t="s">
        <v>1</v>
      </c>
      <c r="P27" s="185"/>
      <c r="Q27" s="187"/>
      <c r="R27" s="195">
        <v>2026</v>
      </c>
      <c r="S27" s="196"/>
      <c r="T27" s="2"/>
      <c r="U27" s="7"/>
    </row>
    <row r="28" spans="3:21" ht="16.899999999999999" customHeight="1" x14ac:dyDescent="0.2">
      <c r="C28" s="20"/>
      <c r="D28" s="2"/>
      <c r="E28" s="2"/>
      <c r="F28" s="2"/>
      <c r="G28" s="2"/>
      <c r="H28" s="2"/>
      <c r="I28" s="21"/>
      <c r="J28" s="19"/>
      <c r="K28" s="19"/>
      <c r="L28" s="19"/>
      <c r="M28" s="19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 x14ac:dyDescent="0.2">
      <c r="C29" s="169" t="s">
        <v>33</v>
      </c>
      <c r="D29" s="170"/>
      <c r="E29" s="170"/>
      <c r="F29" s="170"/>
      <c r="G29" s="170"/>
      <c r="H29" s="170"/>
      <c r="I29" s="170"/>
      <c r="J29" s="143" t="s">
        <v>91</v>
      </c>
      <c r="K29" s="113"/>
      <c r="L29" s="113"/>
      <c r="M29" s="113"/>
      <c r="N29" s="113"/>
      <c r="O29" s="113"/>
      <c r="P29" s="113"/>
      <c r="Q29" s="113"/>
      <c r="R29" s="113"/>
      <c r="S29" s="113"/>
      <c r="T29" s="32"/>
      <c r="U29" s="12"/>
    </row>
    <row r="30" spans="3:21" ht="16.899999999999999" customHeight="1" x14ac:dyDescent="0.2">
      <c r="C30" s="182" t="s">
        <v>5</v>
      </c>
      <c r="D30" s="183"/>
      <c r="E30" s="183"/>
      <c r="F30" s="183"/>
      <c r="G30" s="183"/>
      <c r="H30" s="183"/>
      <c r="I30" s="183"/>
      <c r="J30" s="178" t="s">
        <v>92</v>
      </c>
      <c r="K30" s="179"/>
      <c r="L30" s="179"/>
      <c r="M30" s="179"/>
      <c r="N30" s="179"/>
      <c r="O30" s="179"/>
      <c r="P30" s="179"/>
      <c r="Q30" s="179"/>
      <c r="R30" s="179"/>
      <c r="S30" s="179"/>
      <c r="T30" s="2"/>
      <c r="U30" s="7"/>
    </row>
    <row r="31" spans="3:21" ht="16.899999999999999" customHeight="1" x14ac:dyDescent="0.2">
      <c r="C31" s="184" t="s">
        <v>6</v>
      </c>
      <c r="D31" s="185"/>
      <c r="E31" s="185"/>
      <c r="F31" s="185"/>
      <c r="G31" s="185"/>
      <c r="H31" s="185"/>
      <c r="I31" s="185"/>
      <c r="J31" s="180"/>
      <c r="K31" s="181"/>
      <c r="L31" s="181"/>
      <c r="M31" s="181"/>
      <c r="N31" s="181"/>
      <c r="O31" s="181"/>
      <c r="P31" s="181"/>
      <c r="Q31" s="181"/>
      <c r="R31" s="181"/>
      <c r="S31" s="181"/>
      <c r="T31" s="2"/>
      <c r="U31" s="7"/>
    </row>
    <row r="32" spans="3:21" ht="16.899999999999999" customHeight="1" x14ac:dyDescent="0.2">
      <c r="C32" s="184" t="s">
        <v>7</v>
      </c>
      <c r="D32" s="185"/>
      <c r="E32" s="185"/>
      <c r="F32" s="185"/>
      <c r="G32" s="185"/>
      <c r="H32" s="185"/>
      <c r="I32" s="185"/>
      <c r="J32" s="191" t="s">
        <v>93</v>
      </c>
      <c r="K32" s="192"/>
      <c r="L32" s="192"/>
      <c r="M32" s="192"/>
      <c r="N32" s="192"/>
      <c r="O32" s="192"/>
      <c r="P32" s="192"/>
      <c r="Q32" s="192"/>
      <c r="R32" s="192"/>
      <c r="S32" s="192"/>
      <c r="T32" s="2"/>
      <c r="U32" s="7"/>
    </row>
    <row r="33" spans="3:21" ht="16.899999999999999" customHeight="1" x14ac:dyDescent="0.2">
      <c r="C33" s="20"/>
      <c r="D33" s="2"/>
      <c r="E33" s="2"/>
      <c r="F33" s="2"/>
      <c r="G33" s="2"/>
      <c r="H33" s="2"/>
      <c r="I33" s="2"/>
      <c r="J33" s="2"/>
      <c r="K33" s="21"/>
      <c r="L33" s="19"/>
      <c r="M33" s="19"/>
      <c r="N33" s="19"/>
      <c r="O33" s="19"/>
      <c r="P33" s="2"/>
      <c r="Q33" s="2"/>
      <c r="R33" s="2"/>
      <c r="S33" s="2"/>
      <c r="T33" s="2"/>
      <c r="U33" s="7"/>
    </row>
    <row r="34" spans="3:21" ht="16.899999999999999" customHeight="1" x14ac:dyDescent="0.2">
      <c r="C34" s="169" t="s">
        <v>34</v>
      </c>
      <c r="D34" s="170"/>
      <c r="E34" s="170"/>
      <c r="F34" s="170"/>
      <c r="G34" s="170"/>
      <c r="H34" s="170"/>
      <c r="I34" s="170"/>
      <c r="J34" s="143" t="s">
        <v>94</v>
      </c>
      <c r="K34" s="22"/>
      <c r="L34" s="113"/>
      <c r="M34" s="22"/>
      <c r="N34" s="22"/>
      <c r="O34" s="22"/>
      <c r="P34" s="22"/>
      <c r="Q34" s="22"/>
      <c r="R34" s="22"/>
      <c r="S34" s="22"/>
      <c r="T34" s="32"/>
      <c r="U34" s="12"/>
    </row>
    <row r="35" spans="3:21" ht="16.899999999999999" customHeight="1" x14ac:dyDescent="0.2">
      <c r="C35" s="182" t="s">
        <v>5</v>
      </c>
      <c r="D35" s="183"/>
      <c r="E35" s="183"/>
      <c r="F35" s="183"/>
      <c r="G35" s="183"/>
      <c r="H35" s="183"/>
      <c r="I35" s="183"/>
      <c r="J35" s="178" t="s">
        <v>101</v>
      </c>
      <c r="K35" s="197"/>
      <c r="L35" s="197"/>
      <c r="M35" s="197"/>
      <c r="N35" s="197"/>
      <c r="O35" s="197"/>
      <c r="P35" s="197"/>
      <c r="Q35" s="197"/>
      <c r="R35" s="197"/>
      <c r="S35" s="197"/>
      <c r="T35" s="29"/>
      <c r="U35" s="6"/>
    </row>
    <row r="36" spans="3:21" ht="16.899999999999999" customHeight="1" x14ac:dyDescent="0.2">
      <c r="C36" s="184" t="s">
        <v>6</v>
      </c>
      <c r="D36" s="185"/>
      <c r="E36" s="185"/>
      <c r="F36" s="185"/>
      <c r="G36" s="185"/>
      <c r="H36" s="185"/>
      <c r="I36" s="185"/>
      <c r="J36" s="180"/>
      <c r="K36" s="181"/>
      <c r="L36" s="181"/>
      <c r="M36" s="181"/>
      <c r="N36" s="181"/>
      <c r="O36" s="181"/>
      <c r="P36" s="181"/>
      <c r="Q36" s="181"/>
      <c r="R36" s="181"/>
      <c r="S36" s="181"/>
      <c r="T36" s="2"/>
      <c r="U36" s="7"/>
    </row>
    <row r="37" spans="3:21" ht="16.899999999999999" customHeight="1" x14ac:dyDescent="0.2">
      <c r="C37" s="184" t="s">
        <v>7</v>
      </c>
      <c r="D37" s="185"/>
      <c r="E37" s="185"/>
      <c r="F37" s="185"/>
      <c r="G37" s="185"/>
      <c r="H37" s="185"/>
      <c r="I37" s="185"/>
      <c r="J37" s="191" t="s">
        <v>95</v>
      </c>
      <c r="K37" s="192"/>
      <c r="L37" s="192"/>
      <c r="M37" s="192"/>
      <c r="N37" s="192"/>
      <c r="O37" s="192"/>
      <c r="P37" s="192"/>
      <c r="Q37" s="192"/>
      <c r="R37" s="192"/>
      <c r="S37" s="192"/>
      <c r="T37" s="2"/>
      <c r="U37" s="7"/>
    </row>
    <row r="38" spans="3:21" ht="13.15" customHeight="1" x14ac:dyDescent="0.2">
      <c r="C38" s="56"/>
      <c r="D38" s="4"/>
      <c r="E38" s="4"/>
      <c r="F38" s="4"/>
      <c r="G38" s="4"/>
      <c r="H38" s="4"/>
      <c r="I38" s="57"/>
      <c r="J38" s="58"/>
      <c r="K38" s="58"/>
      <c r="L38" s="58"/>
      <c r="M38" s="58"/>
      <c r="N38" s="4"/>
      <c r="O38" s="4"/>
      <c r="P38" s="4"/>
      <c r="Q38" s="4"/>
      <c r="R38" s="4"/>
      <c r="S38" s="4"/>
      <c r="T38" s="4"/>
      <c r="U38" s="8"/>
    </row>
  </sheetData>
  <mergeCells count="31">
    <mergeCell ref="O27:Q27"/>
    <mergeCell ref="G7:S7"/>
    <mergeCell ref="G11:S11"/>
    <mergeCell ref="G8:R8"/>
    <mergeCell ref="G9:R9"/>
    <mergeCell ref="G10:R10"/>
    <mergeCell ref="C27:I27"/>
    <mergeCell ref="J23:M23"/>
    <mergeCell ref="J25:M25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18" t="s">
        <v>39</v>
      </c>
      <c r="B1" s="172"/>
      <c r="C1" s="172"/>
      <c r="D1" s="172"/>
      <c r="E1" s="172"/>
      <c r="F1" s="172"/>
      <c r="G1" s="176" t="str">
        <f>Coordonnées!G1</f>
        <v>Administration communale de Welkenraedt</v>
      </c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23"/>
      <c r="V1" s="123"/>
      <c r="W1" s="114" t="str">
        <f>Coordonnées!$U$1</f>
        <v>Code INS</v>
      </c>
      <c r="X1" s="125">
        <f>Coordonnées!V1</f>
        <v>63084</v>
      </c>
    </row>
    <row r="2" spans="1:24" x14ac:dyDescent="0.2">
      <c r="A2" s="173"/>
      <c r="B2" s="174"/>
      <c r="C2" s="174"/>
      <c r="D2" s="174"/>
      <c r="E2" s="174"/>
      <c r="F2" s="174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4"/>
      <c r="V2" s="124"/>
      <c r="W2" s="115" t="str">
        <f>Coordonnées!$U$2</f>
        <v>Exercice:</v>
      </c>
      <c r="X2" s="126">
        <f>Coordonnées!V2</f>
        <v>2026</v>
      </c>
    </row>
    <row r="3" spans="1:24" x14ac:dyDescent="0.2">
      <c r="A3" s="71" t="s">
        <v>77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W3" s="110" t="str">
        <f>Coordonnées!$U$3</f>
        <v>Version:</v>
      </c>
      <c r="X3" s="137">
        <f>Coordonnées!V3</f>
        <v>2</v>
      </c>
    </row>
    <row r="4" spans="1:24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18"/>
      <c r="D5" s="18"/>
      <c r="E5" s="18"/>
      <c r="F5" s="19"/>
      <c r="G5" s="19"/>
      <c r="H5" s="19"/>
      <c r="I5" s="19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4" ht="18.399999999999999" customHeight="1" x14ac:dyDescent="0.2">
      <c r="A6" s="18"/>
      <c r="B6" s="18"/>
      <c r="C6" s="18"/>
      <c r="D6" s="18"/>
      <c r="E6" s="18"/>
      <c r="F6" s="19"/>
      <c r="G6" s="33"/>
      <c r="H6" s="222" t="s">
        <v>40</v>
      </c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3"/>
      <c r="U6" s="223"/>
      <c r="V6" s="223"/>
    </row>
    <row r="7" spans="1:24" ht="18.399999999999999" customHeight="1" x14ac:dyDescent="0.2">
      <c r="A7" s="39"/>
      <c r="B7" s="40"/>
      <c r="C7" s="40"/>
      <c r="D7" s="40"/>
      <c r="E7" s="40"/>
      <c r="F7" s="40"/>
      <c r="G7" s="40"/>
      <c r="H7" s="206" t="str">
        <f>Coordonnées!$J$27</f>
        <v>Budget</v>
      </c>
      <c r="I7" s="206"/>
      <c r="J7" s="206"/>
      <c r="K7" s="206" t="str">
        <f>Coordonnées!$J$27</f>
        <v>Budget</v>
      </c>
      <c r="L7" s="206"/>
      <c r="M7" s="206"/>
      <c r="N7" s="206" t="str">
        <f>Coordonnées!$J$27</f>
        <v>Budget</v>
      </c>
      <c r="O7" s="206"/>
      <c r="P7" s="206"/>
      <c r="Q7" s="206" t="str">
        <f>Coordonnées!$J$27</f>
        <v>Budget</v>
      </c>
      <c r="R7" s="206"/>
      <c r="S7" s="206"/>
      <c r="T7" s="206" t="str">
        <f>Coordonnées!$J$27</f>
        <v>Budget</v>
      </c>
      <c r="U7" s="206"/>
      <c r="V7" s="206"/>
    </row>
    <row r="8" spans="1:24" ht="18.399999999999999" customHeight="1" thickBot="1" x14ac:dyDescent="0.25">
      <c r="A8" s="217" t="s">
        <v>2</v>
      </c>
      <c r="B8" s="217"/>
      <c r="C8" s="217"/>
      <c r="D8" s="217"/>
      <c r="E8" s="217"/>
      <c r="F8" s="217"/>
      <c r="G8" s="217"/>
      <c r="H8" s="207">
        <f>K8-1</f>
        <v>2022</v>
      </c>
      <c r="I8" s="207"/>
      <c r="J8" s="207"/>
      <c r="K8" s="207">
        <f>N8-1</f>
        <v>2023</v>
      </c>
      <c r="L8" s="207"/>
      <c r="M8" s="207"/>
      <c r="N8" s="207">
        <f>Q8-1</f>
        <v>2024</v>
      </c>
      <c r="O8" s="207"/>
      <c r="P8" s="207"/>
      <c r="Q8" s="207">
        <f>T8-1</f>
        <v>2025</v>
      </c>
      <c r="R8" s="207"/>
      <c r="S8" s="207"/>
      <c r="T8" s="207">
        <f>X2</f>
        <v>2026</v>
      </c>
      <c r="U8" s="207"/>
      <c r="V8" s="207"/>
    </row>
    <row r="9" spans="1:24" ht="18.399999999999999" customHeight="1" thickBot="1" x14ac:dyDescent="0.25">
      <c r="A9" s="211" t="s">
        <v>65</v>
      </c>
      <c r="B9" s="212"/>
      <c r="C9" s="212"/>
      <c r="D9" s="212"/>
      <c r="E9" s="212"/>
      <c r="F9" s="212"/>
      <c r="G9" s="213"/>
      <c r="H9" s="208">
        <f>'Ordinaire GE'!H26-'Ordinaire GE'!H15</f>
        <v>32899.730000000447</v>
      </c>
      <c r="I9" s="209"/>
      <c r="J9" s="210"/>
      <c r="K9" s="208">
        <f>'Ordinaire GE'!K26-'Ordinaire GE'!K15</f>
        <v>22614.620000001043</v>
      </c>
      <c r="L9" s="209"/>
      <c r="M9" s="210"/>
      <c r="N9" s="208">
        <f>'Ordinaire GE'!N26-'Ordinaire GE'!N15</f>
        <v>42488.979999998584</v>
      </c>
      <c r="O9" s="209"/>
      <c r="P9" s="210"/>
      <c r="Q9" s="208">
        <f>'Ordinaire GE'!Q26-'Ordinaire GE'!Q15</f>
        <v>91658.160000000149</v>
      </c>
      <c r="R9" s="209"/>
      <c r="S9" s="210"/>
      <c r="T9" s="208">
        <f>'Ordinaire GE'!T26-'Ordinaire GE'!T15</f>
        <v>47861.639999996871</v>
      </c>
      <c r="U9" s="209"/>
      <c r="V9" s="210"/>
    </row>
    <row r="10" spans="1:24" ht="40.5" customHeight="1" thickBot="1" x14ac:dyDescent="0.25">
      <c r="A10" s="214" t="s">
        <v>73</v>
      </c>
      <c r="B10" s="215"/>
      <c r="C10" s="215"/>
      <c r="D10" s="215"/>
      <c r="E10" s="215"/>
      <c r="F10" s="215"/>
      <c r="G10" s="216"/>
      <c r="H10" s="219">
        <f>'Ordinaire GE'!H29-'Ordinaire GE'!H18</f>
        <v>20768.349999999627</v>
      </c>
      <c r="I10" s="220"/>
      <c r="J10" s="221"/>
      <c r="K10" s="219">
        <f>'Ordinaire GE'!K29-'Ordinaire GE'!K18</f>
        <v>30330.200000001118</v>
      </c>
      <c r="L10" s="220"/>
      <c r="M10" s="221"/>
      <c r="N10" s="219">
        <f>'Ordinaire GE'!N29-'Ordinaire GE'!N18</f>
        <v>194437.10999999754</v>
      </c>
      <c r="O10" s="220"/>
      <c r="P10" s="221"/>
      <c r="Q10" s="219">
        <f>'Ordinaire GE'!Q29-'Ordinaire GE'!Q18</f>
        <v>38079.780000001192</v>
      </c>
      <c r="R10" s="220"/>
      <c r="S10" s="221"/>
      <c r="T10" s="219">
        <f>'Ordinaire GE'!T29-'Ordinaire GE'!T18</f>
        <v>23021.129999995232</v>
      </c>
      <c r="U10" s="220"/>
      <c r="V10" s="221"/>
    </row>
    <row r="11" spans="1:24" ht="16.899999999999999" customHeight="1" x14ac:dyDescent="0.2">
      <c r="A11" s="52" t="s">
        <v>66</v>
      </c>
      <c r="B11" s="40"/>
      <c r="C11" s="40"/>
      <c r="D11" s="40"/>
      <c r="E11" s="40"/>
      <c r="F11" s="40"/>
      <c r="G11" s="40"/>
      <c r="H11" s="41"/>
      <c r="I11" s="41"/>
      <c r="J11" s="41"/>
      <c r="K11" s="41"/>
      <c r="L11" s="42"/>
      <c r="M11" s="42"/>
      <c r="N11" s="42"/>
      <c r="O11" s="42"/>
      <c r="P11" s="42"/>
      <c r="Q11" s="42"/>
      <c r="R11" s="43"/>
      <c r="S11" s="43"/>
    </row>
    <row r="12" spans="1:24" ht="16.899999999999999" customHeight="1" x14ac:dyDescent="0.2">
      <c r="A12" s="77"/>
      <c r="B12" s="77"/>
      <c r="C12" s="77"/>
      <c r="D12" s="77"/>
      <c r="E12" s="77"/>
      <c r="F12" s="70"/>
      <c r="G12" s="78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4"/>
      <c r="U12" s="84"/>
      <c r="V12" s="84"/>
      <c r="W12" s="79"/>
    </row>
    <row r="13" spans="1:24" ht="16.899999999999999" customHeight="1" x14ac:dyDescent="0.2">
      <c r="A13" s="42"/>
      <c r="B13" s="80"/>
      <c r="C13" s="80"/>
      <c r="D13" s="80"/>
      <c r="E13" s="80"/>
      <c r="F13" s="80"/>
      <c r="G13" s="80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79"/>
    </row>
    <row r="14" spans="1:24" ht="16.899999999999999" customHeight="1" x14ac:dyDescent="0.2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79"/>
    </row>
    <row r="15" spans="1:24" ht="16.899999999999999" customHeight="1" x14ac:dyDescent="0.2">
      <c r="A15" s="42"/>
      <c r="B15" s="42"/>
      <c r="C15" s="42"/>
      <c r="D15" s="42"/>
      <c r="E15" s="42"/>
      <c r="F15" s="42"/>
      <c r="G15" s="4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79"/>
    </row>
    <row r="16" spans="1:24" ht="25.15" customHeight="1" x14ac:dyDescent="0.2">
      <c r="A16" s="83"/>
      <c r="B16" s="83"/>
      <c r="C16" s="83"/>
      <c r="D16" s="83"/>
      <c r="E16" s="83"/>
      <c r="F16" s="83"/>
      <c r="G16" s="83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79"/>
    </row>
    <row r="17" spans="1:23" ht="16.899999999999999" customHeight="1" x14ac:dyDescent="0.2">
      <c r="A17" s="43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42"/>
      <c r="M17" s="42"/>
      <c r="N17" s="42"/>
      <c r="O17" s="42"/>
      <c r="P17" s="42"/>
      <c r="Q17" s="42"/>
      <c r="R17" s="43"/>
      <c r="S17" s="43"/>
      <c r="T17" s="79"/>
      <c r="U17" s="79"/>
      <c r="V17" s="79"/>
      <c r="W17" s="79"/>
    </row>
    <row r="18" spans="1:23" ht="16.899999999999999" customHeight="1" x14ac:dyDescent="0.2"/>
    <row r="19" spans="1:23" ht="16.899999999999999" customHeight="1" x14ac:dyDescent="0.2"/>
    <row r="20" spans="1:23" ht="16.899999999999999" customHeight="1" x14ac:dyDescent="0.2"/>
    <row r="21" spans="1:23" ht="16.899999999999999" customHeight="1" x14ac:dyDescent="0.2"/>
    <row r="22" spans="1:23" ht="16.899999999999999" customHeight="1" x14ac:dyDescent="0.2"/>
    <row r="23" spans="1:23" ht="16.899999999999999" customHeight="1" x14ac:dyDescent="0.2"/>
    <row r="24" spans="1:23" ht="16.899999999999999" customHeight="1" x14ac:dyDescent="0.2"/>
    <row r="25" spans="1:23" ht="16.899999999999999" customHeight="1" x14ac:dyDescent="0.2"/>
    <row r="26" spans="1:23" ht="16.899999999999999" customHeight="1" x14ac:dyDescent="0.2"/>
    <row r="27" spans="1:23" ht="16.899999999999999" customHeight="1" x14ac:dyDescent="0.2"/>
    <row r="28" spans="1:23" ht="16.899999999999999" customHeight="1" x14ac:dyDescent="0.2"/>
    <row r="29" spans="1:23" ht="16.899999999999999" customHeight="1" x14ac:dyDescent="0.2"/>
    <row r="30" spans="1:23" ht="16.899999999999999" customHeight="1" x14ac:dyDescent="0.2"/>
    <row r="31" spans="1:23" ht="16.899999999999999" customHeight="1" x14ac:dyDescent="0.2"/>
    <row r="32" spans="1:23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18" t="s">
        <v>39</v>
      </c>
      <c r="B1" s="172"/>
      <c r="C1" s="172"/>
      <c r="D1" s="172"/>
      <c r="E1" s="172"/>
      <c r="F1" s="172"/>
      <c r="G1" s="176" t="str">
        <f>Coordonnées!G1</f>
        <v>Administration communale de Welkenraedt</v>
      </c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23"/>
      <c r="V1" s="123"/>
      <c r="W1" s="114" t="str">
        <f>Coordonnées!$U$1</f>
        <v>Code INS</v>
      </c>
      <c r="X1" s="125">
        <f>Coordonnées!V1</f>
        <v>63084</v>
      </c>
    </row>
    <row r="2" spans="1:24" x14ac:dyDescent="0.2">
      <c r="A2" s="173"/>
      <c r="B2" s="174"/>
      <c r="C2" s="174"/>
      <c r="D2" s="174"/>
      <c r="E2" s="174"/>
      <c r="F2" s="174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4"/>
      <c r="V2" s="124"/>
      <c r="W2" s="115" t="str">
        <f>Coordonnées!$U$2</f>
        <v>Exercice:</v>
      </c>
      <c r="X2" s="126">
        <f>Coordonnées!V2</f>
        <v>2026</v>
      </c>
    </row>
    <row r="3" spans="1:24" x14ac:dyDescent="0.2">
      <c r="A3" s="71" t="s">
        <v>77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W3" s="110" t="str">
        <f>Coordonnées!$U$3</f>
        <v>Version:</v>
      </c>
      <c r="X3" s="137">
        <f>Coordonnées!V3</f>
        <v>2</v>
      </c>
    </row>
    <row r="4" spans="1:24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3"/>
      <c r="B5" s="18"/>
      <c r="C5" s="18"/>
      <c r="D5" s="18"/>
      <c r="E5" s="18"/>
      <c r="L5" s="37"/>
      <c r="M5" s="37"/>
      <c r="N5" s="37"/>
      <c r="O5" s="37"/>
      <c r="P5" s="37"/>
      <c r="Q5" s="37"/>
      <c r="R5" s="36"/>
      <c r="S5" s="36"/>
    </row>
    <row r="6" spans="1:24" ht="18.399999999999999" customHeight="1" x14ac:dyDescent="0.2">
      <c r="A6" s="13"/>
      <c r="B6" s="18"/>
      <c r="C6" s="18"/>
      <c r="D6" s="18"/>
      <c r="E6" s="18"/>
      <c r="H6" s="224" t="s">
        <v>41</v>
      </c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5"/>
      <c r="U6" s="225"/>
      <c r="V6" s="225"/>
    </row>
    <row r="7" spans="1:24" ht="18.399999999999999" customHeight="1" x14ac:dyDescent="0.2">
      <c r="A7" s="38"/>
      <c r="B7" s="41"/>
      <c r="C7" s="40"/>
      <c r="D7" s="40"/>
      <c r="E7" s="40"/>
      <c r="F7" s="40"/>
      <c r="G7" s="40"/>
      <c r="H7" s="226" t="str">
        <f>Coordonnées!$J$27</f>
        <v>Budget</v>
      </c>
      <c r="I7" s="226"/>
      <c r="J7" s="226"/>
      <c r="K7" s="226" t="str">
        <f>Coordonnées!$J$27</f>
        <v>Budget</v>
      </c>
      <c r="L7" s="226"/>
      <c r="M7" s="226"/>
      <c r="N7" s="226" t="str">
        <f>Coordonnées!$J$27</f>
        <v>Budget</v>
      </c>
      <c r="O7" s="226"/>
      <c r="P7" s="226"/>
      <c r="Q7" s="226" t="str">
        <f>Coordonnées!$J$27</f>
        <v>Budget</v>
      </c>
      <c r="R7" s="226"/>
      <c r="S7" s="226"/>
      <c r="T7" s="226" t="str">
        <f>Coordonnées!$J$27</f>
        <v>Budget</v>
      </c>
      <c r="U7" s="226"/>
      <c r="V7" s="226"/>
    </row>
    <row r="8" spans="1:24" ht="18.399999999999999" customHeight="1" x14ac:dyDescent="0.2">
      <c r="A8" s="38"/>
      <c r="B8" s="44"/>
      <c r="C8" s="40"/>
      <c r="D8" s="40"/>
      <c r="E8" s="40"/>
      <c r="F8" s="40"/>
      <c r="G8" s="40"/>
      <c r="H8" s="227" t="s">
        <v>96</v>
      </c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9"/>
      <c r="U8" s="229"/>
      <c r="V8" s="230"/>
    </row>
    <row r="9" spans="1:24" ht="18.399999999999999" customHeight="1" x14ac:dyDescent="0.2">
      <c r="A9" s="231" t="s">
        <v>2</v>
      </c>
      <c r="B9" s="232"/>
      <c r="C9" s="231"/>
      <c r="D9" s="231"/>
      <c r="E9" s="231"/>
      <c r="F9" s="231"/>
      <c r="G9" s="231"/>
      <c r="H9" s="233">
        <f>K9-1</f>
        <v>2022</v>
      </c>
      <c r="I9" s="233"/>
      <c r="J9" s="233"/>
      <c r="K9" s="233">
        <f>N9-1</f>
        <v>2023</v>
      </c>
      <c r="L9" s="233"/>
      <c r="M9" s="233"/>
      <c r="N9" s="233">
        <f>Q9-1</f>
        <v>2024</v>
      </c>
      <c r="O9" s="233"/>
      <c r="P9" s="233"/>
      <c r="Q9" s="233">
        <f>T9-1</f>
        <v>2025</v>
      </c>
      <c r="R9" s="233"/>
      <c r="S9" s="233"/>
      <c r="T9" s="233">
        <f>X2</f>
        <v>2026</v>
      </c>
      <c r="U9" s="233"/>
      <c r="V9" s="233"/>
    </row>
    <row r="10" spans="1:24" ht="18.399999999999999" customHeight="1" x14ac:dyDescent="0.2">
      <c r="A10" s="234" t="s">
        <v>13</v>
      </c>
      <c r="B10" s="235"/>
      <c r="C10" s="235"/>
      <c r="D10" s="235"/>
      <c r="E10" s="235"/>
      <c r="F10" s="235"/>
      <c r="G10" s="235"/>
      <c r="H10" s="236">
        <v>6957211.3499999996</v>
      </c>
      <c r="I10" s="237">
        <v>5512664.2599999998</v>
      </c>
      <c r="J10" s="238">
        <v>5512664.2599999998</v>
      </c>
      <c r="K10" s="236">
        <v>7620812.8499999996</v>
      </c>
      <c r="L10" s="237">
        <v>5512664.2599999998</v>
      </c>
      <c r="M10" s="238">
        <v>5512664.2599999998</v>
      </c>
      <c r="N10" s="236">
        <v>8160687.0300000003</v>
      </c>
      <c r="O10" s="237">
        <v>5512664.2599999998</v>
      </c>
      <c r="P10" s="238">
        <v>5512664.2599999998</v>
      </c>
      <c r="Q10" s="236">
        <v>8632717.3200000003</v>
      </c>
      <c r="R10" s="237">
        <v>5512664.2599999998</v>
      </c>
      <c r="S10" s="238">
        <v>5512664.2599999998</v>
      </c>
      <c r="T10" s="236">
        <v>8986746.8499999996</v>
      </c>
      <c r="U10" s="237">
        <v>5512664.2599999998</v>
      </c>
      <c r="V10" s="238">
        <v>5512664.2599999998</v>
      </c>
    </row>
    <row r="11" spans="1:24" ht="18.399999999999999" customHeight="1" x14ac:dyDescent="0.2">
      <c r="A11" s="239" t="s">
        <v>14</v>
      </c>
      <c r="B11" s="240"/>
      <c r="C11" s="240"/>
      <c r="D11" s="240"/>
      <c r="E11" s="240"/>
      <c r="F11" s="240"/>
      <c r="G11" s="240"/>
      <c r="H11" s="241">
        <v>1918740.69</v>
      </c>
      <c r="I11" s="242">
        <v>2726342.74</v>
      </c>
      <c r="J11" s="243">
        <v>2726342.74</v>
      </c>
      <c r="K11" s="241">
        <v>2222856.7999999998</v>
      </c>
      <c r="L11" s="242">
        <v>2726342.74</v>
      </c>
      <c r="M11" s="243">
        <v>2726342.74</v>
      </c>
      <c r="N11" s="241">
        <v>2155997.75</v>
      </c>
      <c r="O11" s="242">
        <v>2726342.74</v>
      </c>
      <c r="P11" s="243">
        <v>2726342.74</v>
      </c>
      <c r="Q11" s="241">
        <v>2341051</v>
      </c>
      <c r="R11" s="242">
        <v>2726342.74</v>
      </c>
      <c r="S11" s="243">
        <v>2726342.74</v>
      </c>
      <c r="T11" s="241">
        <v>2655945.81</v>
      </c>
      <c r="U11" s="242">
        <v>2726342.74</v>
      </c>
      <c r="V11" s="243">
        <v>2726342.74</v>
      </c>
    </row>
    <row r="12" spans="1:24" ht="18.399999999999999" customHeight="1" x14ac:dyDescent="0.2">
      <c r="A12" s="239" t="s">
        <v>15</v>
      </c>
      <c r="B12" s="240"/>
      <c r="C12" s="240"/>
      <c r="D12" s="240"/>
      <c r="E12" s="240"/>
      <c r="F12" s="240"/>
      <c r="G12" s="240"/>
      <c r="H12" s="241">
        <v>3714082.24</v>
      </c>
      <c r="I12" s="242">
        <v>4264832.04</v>
      </c>
      <c r="J12" s="243">
        <v>4264832.04</v>
      </c>
      <c r="K12" s="241">
        <v>3885663.47</v>
      </c>
      <c r="L12" s="242">
        <v>4264832.04</v>
      </c>
      <c r="M12" s="243">
        <v>4264832.04</v>
      </c>
      <c r="N12" s="241">
        <v>4249070.16</v>
      </c>
      <c r="O12" s="242">
        <v>4264832.04</v>
      </c>
      <c r="P12" s="243">
        <v>4264832.04</v>
      </c>
      <c r="Q12" s="241">
        <v>4327809.63</v>
      </c>
      <c r="R12" s="242">
        <v>4264832.04</v>
      </c>
      <c r="S12" s="243">
        <v>4264832.04</v>
      </c>
      <c r="T12" s="241">
        <v>4582825.62</v>
      </c>
      <c r="U12" s="242">
        <v>4264832.04</v>
      </c>
      <c r="V12" s="243">
        <v>4264832.04</v>
      </c>
    </row>
    <row r="13" spans="1:24" ht="18.399999999999999" customHeight="1" x14ac:dyDescent="0.2">
      <c r="A13" s="239" t="s">
        <v>16</v>
      </c>
      <c r="B13" s="240"/>
      <c r="C13" s="240"/>
      <c r="D13" s="240"/>
      <c r="E13" s="240"/>
      <c r="F13" s="240"/>
      <c r="G13" s="240"/>
      <c r="H13" s="241">
        <v>1255817.3</v>
      </c>
      <c r="I13" s="242">
        <v>41563.69</v>
      </c>
      <c r="J13" s="243">
        <v>41563.69</v>
      </c>
      <c r="K13" s="241">
        <v>1302829.1599999999</v>
      </c>
      <c r="L13" s="242">
        <v>41563.69</v>
      </c>
      <c r="M13" s="243">
        <v>41563.69</v>
      </c>
      <c r="N13" s="241">
        <v>1501175.07</v>
      </c>
      <c r="O13" s="242">
        <v>41563.69</v>
      </c>
      <c r="P13" s="243">
        <v>41563.69</v>
      </c>
      <c r="Q13" s="241">
        <v>1702997.73</v>
      </c>
      <c r="R13" s="242">
        <v>41563.69</v>
      </c>
      <c r="S13" s="243">
        <v>41563.69</v>
      </c>
      <c r="T13" s="241">
        <v>1618060.64</v>
      </c>
      <c r="U13" s="242">
        <v>41563.69</v>
      </c>
      <c r="V13" s="243">
        <v>41563.69</v>
      </c>
    </row>
    <row r="14" spans="1:24" ht="18.399999999999999" customHeight="1" thickBot="1" x14ac:dyDescent="0.25">
      <c r="A14" s="244" t="s">
        <v>46</v>
      </c>
      <c r="B14" s="245"/>
      <c r="C14" s="245"/>
      <c r="D14" s="245"/>
      <c r="E14" s="245"/>
      <c r="F14" s="245"/>
      <c r="G14" s="245"/>
      <c r="H14" s="246">
        <v>0</v>
      </c>
      <c r="I14" s="247">
        <v>0</v>
      </c>
      <c r="J14" s="248">
        <v>0</v>
      </c>
      <c r="K14" s="246">
        <v>188000</v>
      </c>
      <c r="L14" s="247">
        <v>0</v>
      </c>
      <c r="M14" s="248">
        <v>0</v>
      </c>
      <c r="N14" s="246">
        <v>0</v>
      </c>
      <c r="O14" s="247">
        <v>0</v>
      </c>
      <c r="P14" s="248">
        <v>0</v>
      </c>
      <c r="Q14" s="246">
        <v>67500</v>
      </c>
      <c r="R14" s="247">
        <v>0</v>
      </c>
      <c r="S14" s="248">
        <v>0</v>
      </c>
      <c r="T14" s="246">
        <v>30822.02</v>
      </c>
      <c r="U14" s="247">
        <v>0</v>
      </c>
      <c r="V14" s="248">
        <v>0</v>
      </c>
    </row>
    <row r="15" spans="1:24" ht="18.399999999999999" customHeight="1" thickBot="1" x14ac:dyDescent="0.25">
      <c r="A15" s="211" t="s">
        <v>67</v>
      </c>
      <c r="B15" s="212"/>
      <c r="C15" s="212"/>
      <c r="D15" s="212"/>
      <c r="E15" s="212"/>
      <c r="F15" s="212"/>
      <c r="G15" s="212"/>
      <c r="H15" s="249">
        <f>SUM(H10:H14)</f>
        <v>13845851.58</v>
      </c>
      <c r="I15" s="250"/>
      <c r="J15" s="251"/>
      <c r="K15" s="250">
        <f>SUM(K10:K14)</f>
        <v>15220162.279999999</v>
      </c>
      <c r="L15" s="250"/>
      <c r="M15" s="250"/>
      <c r="N15" s="249">
        <f>SUM(N10:N14)</f>
        <v>16066930.010000002</v>
      </c>
      <c r="O15" s="250"/>
      <c r="P15" s="251"/>
      <c r="Q15" s="250">
        <f>SUM(Q10:Q14)</f>
        <v>17072075.68</v>
      </c>
      <c r="R15" s="250"/>
      <c r="S15" s="251"/>
      <c r="T15" s="250">
        <f>SUM(T10:T14)</f>
        <v>17874400.940000001</v>
      </c>
      <c r="U15" s="250"/>
      <c r="V15" s="251"/>
    </row>
    <row r="16" spans="1:24" ht="18.399999999999999" customHeight="1" x14ac:dyDescent="0.2">
      <c r="A16" s="239" t="s">
        <v>29</v>
      </c>
      <c r="B16" s="240"/>
      <c r="C16" s="240"/>
      <c r="D16" s="240"/>
      <c r="E16" s="240"/>
      <c r="F16" s="240"/>
      <c r="G16" s="240"/>
      <c r="H16" s="252">
        <v>62131.38</v>
      </c>
      <c r="I16" s="253">
        <v>1521059.02</v>
      </c>
      <c r="J16" s="254">
        <v>2351270.66</v>
      </c>
      <c r="K16" s="252">
        <v>91300.59</v>
      </c>
      <c r="L16" s="253">
        <v>1659060.83</v>
      </c>
      <c r="M16" s="254">
        <v>1521059.02</v>
      </c>
      <c r="N16" s="252">
        <v>102.99</v>
      </c>
      <c r="O16" s="253">
        <v>2230351.92</v>
      </c>
      <c r="P16" s="254">
        <v>1659060.83</v>
      </c>
      <c r="Q16" s="252">
        <v>3500</v>
      </c>
      <c r="R16" s="253">
        <v>2351270.66</v>
      </c>
      <c r="S16" s="254">
        <v>2230351.92</v>
      </c>
      <c r="T16" s="252">
        <v>16632.66</v>
      </c>
      <c r="U16" s="253">
        <v>2351270.66</v>
      </c>
      <c r="V16" s="254">
        <v>2230351.92</v>
      </c>
    </row>
    <row r="17" spans="1:22" ht="18.399999999999999" customHeight="1" thickBot="1" x14ac:dyDescent="0.25">
      <c r="A17" s="244" t="s">
        <v>3</v>
      </c>
      <c r="B17" s="245"/>
      <c r="C17" s="245"/>
      <c r="D17" s="245"/>
      <c r="E17" s="245"/>
      <c r="F17" s="245"/>
      <c r="G17" s="245"/>
      <c r="H17" s="246">
        <v>0</v>
      </c>
      <c r="I17" s="247">
        <v>1192323.53</v>
      </c>
      <c r="J17" s="248">
        <v>824300.6</v>
      </c>
      <c r="K17" s="246">
        <v>294691.42</v>
      </c>
      <c r="L17" s="247">
        <v>4295659.8600000003</v>
      </c>
      <c r="M17" s="248">
        <v>1192323.53</v>
      </c>
      <c r="N17" s="246">
        <v>440000</v>
      </c>
      <c r="O17" s="247">
        <v>1045347.08</v>
      </c>
      <c r="P17" s="248">
        <v>4295659.8600000003</v>
      </c>
      <c r="Q17" s="246">
        <v>585000</v>
      </c>
      <c r="R17" s="247">
        <v>824300.6</v>
      </c>
      <c r="S17" s="248">
        <v>1045347.08</v>
      </c>
      <c r="T17" s="246">
        <v>575000</v>
      </c>
      <c r="U17" s="247">
        <v>824300.6</v>
      </c>
      <c r="V17" s="248">
        <v>1045347.08</v>
      </c>
    </row>
    <row r="18" spans="1:22" ht="18.399999999999999" customHeight="1" thickBot="1" x14ac:dyDescent="0.25">
      <c r="A18" s="259" t="s">
        <v>68</v>
      </c>
      <c r="B18" s="260"/>
      <c r="C18" s="260"/>
      <c r="D18" s="260"/>
      <c r="E18" s="260"/>
      <c r="F18" s="260"/>
      <c r="G18" s="260"/>
      <c r="H18" s="261">
        <f>SUM(H15:H17)</f>
        <v>13907982.960000001</v>
      </c>
      <c r="I18" s="262"/>
      <c r="J18" s="263"/>
      <c r="K18" s="262">
        <f>SUM(K15:K17)</f>
        <v>15606154.289999999</v>
      </c>
      <c r="L18" s="262"/>
      <c r="M18" s="262"/>
      <c r="N18" s="261">
        <f>SUM(N15:N17)</f>
        <v>16507033.000000002</v>
      </c>
      <c r="O18" s="262"/>
      <c r="P18" s="263"/>
      <c r="Q18" s="261">
        <f>SUM(Q15:Q17)</f>
        <v>17660575.68</v>
      </c>
      <c r="R18" s="262"/>
      <c r="S18" s="263"/>
      <c r="T18" s="261">
        <f>SUM(T15:T17)</f>
        <v>18466033.600000001</v>
      </c>
      <c r="U18" s="262"/>
      <c r="V18" s="263"/>
    </row>
    <row r="19" spans="1:22" s="63" customFormat="1" ht="28.15" customHeight="1" x14ac:dyDescent="0.2">
      <c r="A19" s="73" t="s">
        <v>66</v>
      </c>
      <c r="B19" s="74"/>
      <c r="C19" s="74"/>
      <c r="D19" s="74"/>
      <c r="E19" s="74"/>
      <c r="H19" s="75"/>
      <c r="I19" s="75"/>
      <c r="J19" s="75"/>
      <c r="K19" s="75"/>
      <c r="L19" s="76"/>
      <c r="M19" s="76"/>
      <c r="N19" s="76"/>
      <c r="O19" s="76"/>
      <c r="P19" s="76"/>
      <c r="Q19" s="76"/>
      <c r="R19" s="76"/>
      <c r="S19" s="76"/>
    </row>
    <row r="20" spans="1:22" ht="18.399999999999999" customHeight="1" x14ac:dyDescent="0.2">
      <c r="A20" s="39"/>
      <c r="B20" s="40"/>
      <c r="C20" s="40"/>
      <c r="D20" s="40"/>
      <c r="E20" s="40"/>
      <c r="F20" s="40"/>
      <c r="G20" s="40"/>
      <c r="H20" s="255" t="s">
        <v>97</v>
      </c>
      <c r="I20" s="256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57"/>
      <c r="U20" s="257"/>
      <c r="V20" s="258"/>
    </row>
    <row r="21" spans="1:22" ht="18.399999999999999" customHeight="1" x14ac:dyDescent="0.2">
      <c r="A21" s="231" t="s">
        <v>2</v>
      </c>
      <c r="B21" s="231"/>
      <c r="C21" s="231"/>
      <c r="D21" s="231"/>
      <c r="E21" s="231"/>
      <c r="F21" s="231"/>
      <c r="G21" s="231"/>
      <c r="H21" s="233">
        <f>K21-1</f>
        <v>2022</v>
      </c>
      <c r="I21" s="233"/>
      <c r="J21" s="233"/>
      <c r="K21" s="233">
        <f>N21-1</f>
        <v>2023</v>
      </c>
      <c r="L21" s="233"/>
      <c r="M21" s="233"/>
      <c r="N21" s="233">
        <f>Q21-1</f>
        <v>2024</v>
      </c>
      <c r="O21" s="233"/>
      <c r="P21" s="233"/>
      <c r="Q21" s="233">
        <f>T21-1</f>
        <v>2025</v>
      </c>
      <c r="R21" s="233"/>
      <c r="S21" s="233"/>
      <c r="T21" s="233">
        <f>X2</f>
        <v>2026</v>
      </c>
      <c r="U21" s="233"/>
      <c r="V21" s="233"/>
    </row>
    <row r="22" spans="1:22" ht="18.399999999999999" customHeight="1" x14ac:dyDescent="0.2">
      <c r="A22" s="239" t="s">
        <v>17</v>
      </c>
      <c r="B22" s="240"/>
      <c r="C22" s="240"/>
      <c r="D22" s="240"/>
      <c r="E22" s="240"/>
      <c r="F22" s="240"/>
      <c r="G22" s="264"/>
      <c r="H22" s="236">
        <v>713609.52</v>
      </c>
      <c r="I22" s="237">
        <v>373432.17</v>
      </c>
      <c r="J22" s="238">
        <v>697745.74</v>
      </c>
      <c r="K22" s="236">
        <v>805219.38</v>
      </c>
      <c r="L22" s="237">
        <v>373432.17</v>
      </c>
      <c r="M22" s="238">
        <v>697745.74</v>
      </c>
      <c r="N22" s="236">
        <v>863086.65</v>
      </c>
      <c r="O22" s="237">
        <v>373432.17</v>
      </c>
      <c r="P22" s="238">
        <v>697745.74</v>
      </c>
      <c r="Q22" s="236">
        <v>883243.29</v>
      </c>
      <c r="R22" s="237">
        <v>373432.17</v>
      </c>
      <c r="S22" s="238">
        <v>697745.74</v>
      </c>
      <c r="T22" s="236">
        <v>1039027.3</v>
      </c>
      <c r="U22" s="237">
        <v>373432.17</v>
      </c>
      <c r="V22" s="238">
        <v>697745.74</v>
      </c>
    </row>
    <row r="23" spans="1:22" ht="18.399999999999999" customHeight="1" x14ac:dyDescent="0.2">
      <c r="A23" s="239" t="s">
        <v>15</v>
      </c>
      <c r="B23" s="240"/>
      <c r="C23" s="240"/>
      <c r="D23" s="240"/>
      <c r="E23" s="240"/>
      <c r="F23" s="240"/>
      <c r="G23" s="264"/>
      <c r="H23" s="241">
        <v>12327935.16</v>
      </c>
      <c r="I23" s="242">
        <v>12728583.199999999</v>
      </c>
      <c r="J23" s="243">
        <v>13240574.68</v>
      </c>
      <c r="K23" s="241">
        <v>14174125.109999999</v>
      </c>
      <c r="L23" s="242">
        <v>12728583.199999999</v>
      </c>
      <c r="M23" s="243">
        <v>13240574.68</v>
      </c>
      <c r="N23" s="241">
        <v>14367047.85</v>
      </c>
      <c r="O23" s="242">
        <v>12728583.199999999</v>
      </c>
      <c r="P23" s="243">
        <v>13240574.68</v>
      </c>
      <c r="Q23" s="241">
        <v>14918474.880000001</v>
      </c>
      <c r="R23" s="242">
        <v>12728583.199999999</v>
      </c>
      <c r="S23" s="243">
        <v>13240574.68</v>
      </c>
      <c r="T23" s="241">
        <v>15369331.539999999</v>
      </c>
      <c r="U23" s="242">
        <v>12728583.199999999</v>
      </c>
      <c r="V23" s="243">
        <v>13240574.68</v>
      </c>
    </row>
    <row r="24" spans="1:22" ht="18.399999999999999" customHeight="1" x14ac:dyDescent="0.2">
      <c r="A24" s="239" t="s">
        <v>16</v>
      </c>
      <c r="B24" s="240"/>
      <c r="C24" s="240"/>
      <c r="D24" s="240"/>
      <c r="E24" s="240"/>
      <c r="F24" s="240"/>
      <c r="G24" s="264"/>
      <c r="H24" s="241">
        <v>137206.63</v>
      </c>
      <c r="I24" s="242">
        <v>548784.99</v>
      </c>
      <c r="J24" s="243">
        <v>408005.67</v>
      </c>
      <c r="K24" s="241">
        <v>141432.41</v>
      </c>
      <c r="L24" s="242">
        <v>548784.99</v>
      </c>
      <c r="M24" s="243">
        <v>408005.67</v>
      </c>
      <c r="N24" s="241">
        <v>362484.49</v>
      </c>
      <c r="O24" s="242">
        <v>548784.99</v>
      </c>
      <c r="P24" s="243">
        <v>408005.67</v>
      </c>
      <c r="Q24" s="241">
        <v>348868.36</v>
      </c>
      <c r="R24" s="242">
        <v>548784.99</v>
      </c>
      <c r="S24" s="243">
        <v>408005.67</v>
      </c>
      <c r="T24" s="241">
        <v>483611.38</v>
      </c>
      <c r="U24" s="242">
        <v>548784.99</v>
      </c>
      <c r="V24" s="243">
        <v>408005.67</v>
      </c>
    </row>
    <row r="25" spans="1:22" ht="18.399999999999999" customHeight="1" thickBot="1" x14ac:dyDescent="0.25">
      <c r="A25" s="244" t="s">
        <v>3</v>
      </c>
      <c r="B25" s="245"/>
      <c r="C25" s="245"/>
      <c r="D25" s="245"/>
      <c r="E25" s="245"/>
      <c r="F25" s="245"/>
      <c r="G25" s="265"/>
      <c r="H25" s="246">
        <v>700000</v>
      </c>
      <c r="I25" s="247">
        <v>0</v>
      </c>
      <c r="J25" s="248">
        <v>0</v>
      </c>
      <c r="K25" s="246">
        <v>122000</v>
      </c>
      <c r="L25" s="247">
        <v>0</v>
      </c>
      <c r="M25" s="248">
        <v>0</v>
      </c>
      <c r="N25" s="246">
        <v>516800</v>
      </c>
      <c r="O25" s="247">
        <v>0</v>
      </c>
      <c r="P25" s="248">
        <v>0</v>
      </c>
      <c r="Q25" s="246">
        <v>1013147.31</v>
      </c>
      <c r="R25" s="247">
        <v>0</v>
      </c>
      <c r="S25" s="248">
        <v>0</v>
      </c>
      <c r="T25" s="246">
        <v>1030292.36</v>
      </c>
      <c r="U25" s="247">
        <v>0</v>
      </c>
      <c r="V25" s="248">
        <v>0</v>
      </c>
    </row>
    <row r="26" spans="1:22" ht="18.399999999999999" customHeight="1" thickBot="1" x14ac:dyDescent="0.25">
      <c r="A26" s="211" t="s">
        <v>67</v>
      </c>
      <c r="B26" s="212"/>
      <c r="C26" s="212"/>
      <c r="D26" s="212"/>
      <c r="E26" s="212"/>
      <c r="F26" s="212"/>
      <c r="G26" s="213"/>
      <c r="H26" s="249">
        <f>SUM(H22:H25)</f>
        <v>13878751.310000001</v>
      </c>
      <c r="I26" s="250"/>
      <c r="J26" s="250"/>
      <c r="K26" s="249">
        <f>SUM(K22:K25)</f>
        <v>15242776.9</v>
      </c>
      <c r="L26" s="250"/>
      <c r="M26" s="251"/>
      <c r="N26" s="250">
        <f>SUM(N22:N25)</f>
        <v>16109418.99</v>
      </c>
      <c r="O26" s="250"/>
      <c r="P26" s="250"/>
      <c r="Q26" s="249">
        <f>SUM(Q22:Q25)</f>
        <v>17163733.84</v>
      </c>
      <c r="R26" s="250"/>
      <c r="S26" s="251"/>
      <c r="T26" s="249">
        <f>SUM(T22:T25)</f>
        <v>17922262.579999998</v>
      </c>
      <c r="U26" s="250"/>
      <c r="V26" s="251"/>
    </row>
    <row r="27" spans="1:22" ht="18.399999999999999" customHeight="1" x14ac:dyDescent="0.2">
      <c r="A27" s="239" t="s">
        <v>29</v>
      </c>
      <c r="B27" s="240"/>
      <c r="C27" s="240"/>
      <c r="D27" s="240"/>
      <c r="E27" s="240"/>
      <c r="F27" s="240"/>
      <c r="G27" s="264"/>
      <c r="H27" s="252">
        <v>0</v>
      </c>
      <c r="I27" s="253">
        <v>6001218.2883333303</v>
      </c>
      <c r="J27" s="254">
        <v>5811470.0833333302</v>
      </c>
      <c r="K27" s="252">
        <v>393707.59</v>
      </c>
      <c r="L27" s="253">
        <v>6001218.2883333303</v>
      </c>
      <c r="M27" s="254">
        <v>5811470.0833333302</v>
      </c>
      <c r="N27" s="252">
        <v>592051.12</v>
      </c>
      <c r="O27" s="253">
        <v>6001218.2883333303</v>
      </c>
      <c r="P27" s="254">
        <v>5811470.0833333302</v>
      </c>
      <c r="Q27" s="252">
        <v>314594.62</v>
      </c>
      <c r="R27" s="253">
        <v>6001218.2883333303</v>
      </c>
      <c r="S27" s="254">
        <v>5811470.0833333302</v>
      </c>
      <c r="T27" s="252">
        <v>486465.15</v>
      </c>
      <c r="U27" s="253">
        <v>6001218.2883333303</v>
      </c>
      <c r="V27" s="254">
        <v>5811470.0833333302</v>
      </c>
    </row>
    <row r="28" spans="1:22" ht="18.399999999999999" customHeight="1" thickBot="1" x14ac:dyDescent="0.25">
      <c r="A28" s="244" t="s">
        <v>3</v>
      </c>
      <c r="B28" s="245"/>
      <c r="C28" s="245"/>
      <c r="D28" s="245"/>
      <c r="E28" s="245"/>
      <c r="F28" s="245"/>
      <c r="G28" s="265"/>
      <c r="H28" s="246">
        <v>50000</v>
      </c>
      <c r="I28" s="247">
        <v>0</v>
      </c>
      <c r="J28" s="248">
        <v>0</v>
      </c>
      <c r="K28" s="246">
        <v>0</v>
      </c>
      <c r="L28" s="247">
        <v>0</v>
      </c>
      <c r="M28" s="248">
        <v>0</v>
      </c>
      <c r="N28" s="246">
        <v>0</v>
      </c>
      <c r="O28" s="247">
        <v>0</v>
      </c>
      <c r="P28" s="248">
        <v>0</v>
      </c>
      <c r="Q28" s="246">
        <v>220327</v>
      </c>
      <c r="R28" s="247">
        <v>0</v>
      </c>
      <c r="S28" s="248">
        <v>0</v>
      </c>
      <c r="T28" s="246">
        <v>80327</v>
      </c>
      <c r="U28" s="247">
        <v>0</v>
      </c>
      <c r="V28" s="248">
        <v>0</v>
      </c>
    </row>
    <row r="29" spans="1:22" ht="18.399999999999999" customHeight="1" thickBot="1" x14ac:dyDescent="0.25">
      <c r="A29" s="259" t="s">
        <v>68</v>
      </c>
      <c r="B29" s="260"/>
      <c r="C29" s="260"/>
      <c r="D29" s="260"/>
      <c r="E29" s="260"/>
      <c r="F29" s="260"/>
      <c r="G29" s="266"/>
      <c r="H29" s="261">
        <f>SUM(H26:H28)</f>
        <v>13928751.310000001</v>
      </c>
      <c r="I29" s="262"/>
      <c r="J29" s="262"/>
      <c r="K29" s="261">
        <f>SUM(K26:K28)</f>
        <v>15636484.49</v>
      </c>
      <c r="L29" s="262"/>
      <c r="M29" s="263"/>
      <c r="N29" s="262">
        <f>SUM(N26:N28)</f>
        <v>16701470.109999999</v>
      </c>
      <c r="O29" s="262"/>
      <c r="P29" s="262"/>
      <c r="Q29" s="261">
        <f>SUM(Q26:Q28)</f>
        <v>17698655.460000001</v>
      </c>
      <c r="R29" s="262"/>
      <c r="S29" s="263"/>
      <c r="T29" s="261">
        <f>SUM(T26:T28)</f>
        <v>18489054.729999997</v>
      </c>
      <c r="U29" s="262"/>
      <c r="V29" s="263"/>
    </row>
    <row r="30" spans="1:22" ht="16.899999999999999" customHeight="1" x14ac:dyDescent="0.2">
      <c r="A30" s="52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18" t="s">
        <v>39</v>
      </c>
      <c r="B1" s="172"/>
      <c r="C1" s="172"/>
      <c r="D1" s="172"/>
      <c r="E1" s="172"/>
      <c r="F1" s="172"/>
      <c r="G1" s="176" t="str">
        <f>Coordonnées!G1</f>
        <v>Administration communale de Welkenraedt</v>
      </c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23"/>
      <c r="V1" s="123"/>
      <c r="W1" s="114" t="str">
        <f>Coordonnées!$U$1</f>
        <v>Code INS</v>
      </c>
      <c r="X1" s="125">
        <f>Coordonnées!$V$1</f>
        <v>63084</v>
      </c>
    </row>
    <row r="2" spans="1:24" x14ac:dyDescent="0.2">
      <c r="A2" s="173"/>
      <c r="B2" s="174"/>
      <c r="C2" s="174"/>
      <c r="D2" s="174"/>
      <c r="E2" s="174"/>
      <c r="F2" s="174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4"/>
      <c r="V2" s="124"/>
      <c r="W2" s="115" t="str">
        <f>Coordonnées!$U$2</f>
        <v>Exercice:</v>
      </c>
      <c r="X2" s="126">
        <f>Coordonnées!$V$2</f>
        <v>2026</v>
      </c>
    </row>
    <row r="3" spans="1:24" x14ac:dyDescent="0.2">
      <c r="A3" s="71" t="s">
        <v>77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W3" s="110" t="str">
        <f>Coordonnées!$U$3</f>
        <v>Version:</v>
      </c>
      <c r="X3" s="137">
        <f>Coordonnées!$V$3</f>
        <v>2</v>
      </c>
    </row>
    <row r="4" spans="1:24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3"/>
      <c r="B5" s="18"/>
      <c r="C5" s="18"/>
      <c r="D5" s="18"/>
      <c r="E5" s="18"/>
      <c r="L5" s="37"/>
      <c r="M5" s="37"/>
      <c r="N5" s="37"/>
      <c r="O5" s="37"/>
      <c r="P5" s="37"/>
      <c r="Q5" s="37"/>
      <c r="R5" s="36"/>
      <c r="S5" s="36"/>
    </row>
    <row r="6" spans="1:24" ht="18.399999999999999" customHeight="1" x14ac:dyDescent="0.2">
      <c r="A6" s="13"/>
      <c r="B6" s="18"/>
      <c r="C6" s="18"/>
      <c r="D6" s="18"/>
      <c r="E6" s="18"/>
      <c r="H6" s="224" t="s">
        <v>43</v>
      </c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5"/>
      <c r="U6" s="225"/>
      <c r="V6" s="225"/>
    </row>
    <row r="7" spans="1:24" ht="18.399999999999999" customHeight="1" x14ac:dyDescent="0.2">
      <c r="A7" s="38"/>
      <c r="B7" s="41"/>
      <c r="C7" s="40"/>
      <c r="D7" s="40"/>
      <c r="E7" s="40"/>
      <c r="F7" s="40"/>
      <c r="G7" s="40"/>
      <c r="H7" s="226" t="str">
        <f>Coordonnées!$J$27</f>
        <v>Budget</v>
      </c>
      <c r="I7" s="226"/>
      <c r="J7" s="226"/>
      <c r="K7" s="226" t="str">
        <f>Coordonnées!$J$27</f>
        <v>Budget</v>
      </c>
      <c r="L7" s="226"/>
      <c r="M7" s="226"/>
      <c r="N7" s="226" t="str">
        <f>Coordonnées!$J$27</f>
        <v>Budget</v>
      </c>
      <c r="O7" s="226"/>
      <c r="P7" s="226"/>
      <c r="Q7" s="226" t="str">
        <f>Coordonnées!$J$27</f>
        <v>Budget</v>
      </c>
      <c r="R7" s="226"/>
      <c r="S7" s="226"/>
      <c r="T7" s="226" t="str">
        <f>Coordonnées!$J$27</f>
        <v>Budget</v>
      </c>
      <c r="U7" s="226"/>
      <c r="V7" s="226"/>
    </row>
    <row r="8" spans="1:24" ht="18.399999999999999" customHeight="1" x14ac:dyDescent="0.2">
      <c r="A8" s="38"/>
      <c r="B8" s="44"/>
      <c r="C8" s="40"/>
      <c r="D8" s="40"/>
      <c r="E8" s="40"/>
      <c r="F8" s="40"/>
      <c r="G8" s="40"/>
      <c r="H8" s="227" t="s">
        <v>98</v>
      </c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9"/>
      <c r="U8" s="229"/>
      <c r="V8" s="230"/>
    </row>
    <row r="9" spans="1:24" ht="18.399999999999999" customHeight="1" x14ac:dyDescent="0.2">
      <c r="A9" s="231" t="s">
        <v>2</v>
      </c>
      <c r="B9" s="232"/>
      <c r="C9" s="231"/>
      <c r="D9" s="231"/>
      <c r="E9" s="231"/>
      <c r="F9" s="231"/>
      <c r="G9" s="231"/>
      <c r="H9" s="233">
        <f>K9-1</f>
        <v>2022</v>
      </c>
      <c r="I9" s="233"/>
      <c r="J9" s="233"/>
      <c r="K9" s="233">
        <f>N9-1</f>
        <v>2023</v>
      </c>
      <c r="L9" s="233"/>
      <c r="M9" s="233"/>
      <c r="N9" s="233">
        <f>Q9-1</f>
        <v>2024</v>
      </c>
      <c r="O9" s="233"/>
      <c r="P9" s="233"/>
      <c r="Q9" s="233">
        <f>T9-1</f>
        <v>2025</v>
      </c>
      <c r="R9" s="233"/>
      <c r="S9" s="233"/>
      <c r="T9" s="233">
        <f>X2</f>
        <v>2026</v>
      </c>
      <c r="U9" s="233"/>
      <c r="V9" s="233"/>
    </row>
    <row r="10" spans="1:24" ht="18.399999999999999" customHeight="1" x14ac:dyDescent="0.2">
      <c r="A10" s="234" t="s">
        <v>15</v>
      </c>
      <c r="B10" s="235"/>
      <c r="C10" s="235"/>
      <c r="D10" s="235"/>
      <c r="E10" s="235"/>
      <c r="F10" s="235"/>
      <c r="G10" s="235"/>
      <c r="H10" s="236">
        <v>37407.67</v>
      </c>
      <c r="I10" s="237">
        <v>5512664.2599999998</v>
      </c>
      <c r="J10" s="238">
        <v>5512664.2599999998</v>
      </c>
      <c r="K10" s="236">
        <v>51415.15</v>
      </c>
      <c r="L10" s="237">
        <v>5512664.2599999998</v>
      </c>
      <c r="M10" s="238">
        <v>5512664.2599999998</v>
      </c>
      <c r="N10" s="236">
        <v>24170</v>
      </c>
      <c r="O10" s="237">
        <v>5512664.2599999998</v>
      </c>
      <c r="P10" s="238">
        <v>5512664.2599999998</v>
      </c>
      <c r="Q10" s="236">
        <v>500125.68</v>
      </c>
      <c r="R10" s="237">
        <v>5512664.2599999998</v>
      </c>
      <c r="S10" s="238">
        <v>5512664.2599999998</v>
      </c>
      <c r="T10" s="236">
        <v>160934</v>
      </c>
      <c r="U10" s="237">
        <v>5512664.2599999998</v>
      </c>
      <c r="V10" s="238">
        <v>5512664.2599999998</v>
      </c>
    </row>
    <row r="11" spans="1:24" ht="18.399999999999999" customHeight="1" x14ac:dyDescent="0.2">
      <c r="A11" s="239" t="s">
        <v>44</v>
      </c>
      <c r="B11" s="240"/>
      <c r="C11" s="240"/>
      <c r="D11" s="240"/>
      <c r="E11" s="240"/>
      <c r="F11" s="240"/>
      <c r="G11" s="240"/>
      <c r="H11" s="241">
        <v>2206784.7200000002</v>
      </c>
      <c r="I11" s="242">
        <v>2726342.74</v>
      </c>
      <c r="J11" s="243">
        <v>2726342.74</v>
      </c>
      <c r="K11" s="241">
        <v>3523970.12</v>
      </c>
      <c r="L11" s="242">
        <v>2726342.74</v>
      </c>
      <c r="M11" s="243">
        <v>2726342.74</v>
      </c>
      <c r="N11" s="241">
        <v>6817570.75</v>
      </c>
      <c r="O11" s="242">
        <v>2726342.74</v>
      </c>
      <c r="P11" s="243">
        <v>2726342.74</v>
      </c>
      <c r="Q11" s="241">
        <v>2291559.1800000002</v>
      </c>
      <c r="R11" s="242">
        <v>2726342.74</v>
      </c>
      <c r="S11" s="243">
        <v>2726342.74</v>
      </c>
      <c r="T11" s="241">
        <v>2875031.41</v>
      </c>
      <c r="U11" s="242">
        <v>2726342.74</v>
      </c>
      <c r="V11" s="243">
        <v>2726342.74</v>
      </c>
    </row>
    <row r="12" spans="1:24" ht="18.399999999999999" customHeight="1" x14ac:dyDescent="0.2">
      <c r="A12" s="239" t="s">
        <v>16</v>
      </c>
      <c r="B12" s="240"/>
      <c r="C12" s="240"/>
      <c r="D12" s="240"/>
      <c r="E12" s="240"/>
      <c r="F12" s="240"/>
      <c r="G12" s="240"/>
      <c r="H12" s="241">
        <v>37186.36</v>
      </c>
      <c r="I12" s="242">
        <v>4264832.04</v>
      </c>
      <c r="J12" s="243">
        <v>4264832.04</v>
      </c>
      <c r="K12" s="241">
        <v>37186.36</v>
      </c>
      <c r="L12" s="242">
        <v>4264832.04</v>
      </c>
      <c r="M12" s="243">
        <v>4264832.04</v>
      </c>
      <c r="N12" s="241">
        <v>66966.820000000007</v>
      </c>
      <c r="O12" s="242">
        <v>4264832.04</v>
      </c>
      <c r="P12" s="243">
        <v>4264832.04</v>
      </c>
      <c r="Q12" s="241">
        <v>133016.82</v>
      </c>
      <c r="R12" s="242">
        <v>4264832.04</v>
      </c>
      <c r="S12" s="243">
        <v>4264832.04</v>
      </c>
      <c r="T12" s="241">
        <v>56634.05</v>
      </c>
      <c r="U12" s="242">
        <v>4264832.04</v>
      </c>
      <c r="V12" s="243">
        <v>4264832.04</v>
      </c>
    </row>
    <row r="13" spans="1:24" ht="18.399999999999999" customHeight="1" x14ac:dyDescent="0.2">
      <c r="A13" s="239" t="s">
        <v>3</v>
      </c>
      <c r="B13" s="240"/>
      <c r="C13" s="240"/>
      <c r="D13" s="240"/>
      <c r="E13" s="240"/>
      <c r="F13" s="240"/>
      <c r="G13" s="240"/>
      <c r="H13" s="241">
        <v>0</v>
      </c>
      <c r="I13" s="242">
        <v>41563.69</v>
      </c>
      <c r="J13" s="243">
        <v>41563.69</v>
      </c>
      <c r="K13" s="241">
        <v>0</v>
      </c>
      <c r="L13" s="242">
        <v>41563.69</v>
      </c>
      <c r="M13" s="243">
        <v>41563.69</v>
      </c>
      <c r="N13" s="241">
        <v>0</v>
      </c>
      <c r="O13" s="242">
        <v>41563.69</v>
      </c>
      <c r="P13" s="243">
        <v>41563.69</v>
      </c>
      <c r="Q13" s="241">
        <v>0</v>
      </c>
      <c r="R13" s="242">
        <v>41563.69</v>
      </c>
      <c r="S13" s="243">
        <v>41563.69</v>
      </c>
      <c r="T13" s="241">
        <v>0</v>
      </c>
      <c r="U13" s="242">
        <v>41563.69</v>
      </c>
      <c r="V13" s="243">
        <v>41563.69</v>
      </c>
    </row>
    <row r="14" spans="1:24" ht="18.399999999999999" customHeight="1" thickBot="1" x14ac:dyDescent="0.25">
      <c r="A14" s="244"/>
      <c r="B14" s="245"/>
      <c r="C14" s="245"/>
      <c r="D14" s="245"/>
      <c r="E14" s="245"/>
      <c r="F14" s="245"/>
      <c r="G14" s="245"/>
      <c r="H14" s="246">
        <v>0</v>
      </c>
      <c r="I14" s="247">
        <v>0</v>
      </c>
      <c r="J14" s="248">
        <v>0</v>
      </c>
      <c r="K14" s="246">
        <v>0</v>
      </c>
      <c r="L14" s="247">
        <v>0</v>
      </c>
      <c r="M14" s="248">
        <v>0</v>
      </c>
      <c r="N14" s="246">
        <v>0</v>
      </c>
      <c r="O14" s="247">
        <v>0</v>
      </c>
      <c r="P14" s="248">
        <v>0</v>
      </c>
      <c r="Q14" s="246">
        <v>0</v>
      </c>
      <c r="R14" s="247">
        <v>0</v>
      </c>
      <c r="S14" s="248">
        <v>0</v>
      </c>
      <c r="T14" s="246">
        <v>0</v>
      </c>
      <c r="U14" s="247">
        <v>0</v>
      </c>
      <c r="V14" s="248">
        <v>0</v>
      </c>
    </row>
    <row r="15" spans="1:24" ht="18.399999999999999" customHeight="1" thickBot="1" x14ac:dyDescent="0.25">
      <c r="A15" s="211" t="s">
        <v>67</v>
      </c>
      <c r="B15" s="212"/>
      <c r="C15" s="212"/>
      <c r="D15" s="212"/>
      <c r="E15" s="212"/>
      <c r="F15" s="212"/>
      <c r="G15" s="212"/>
      <c r="H15" s="249">
        <f>SUM(H10:H14)</f>
        <v>2281378.75</v>
      </c>
      <c r="I15" s="250"/>
      <c r="J15" s="251"/>
      <c r="K15" s="250">
        <f>SUM(K10:K14)</f>
        <v>3612571.63</v>
      </c>
      <c r="L15" s="250"/>
      <c r="M15" s="250"/>
      <c r="N15" s="249">
        <f>SUM(N10:N14)</f>
        <v>6908707.5700000003</v>
      </c>
      <c r="O15" s="250"/>
      <c r="P15" s="251"/>
      <c r="Q15" s="250">
        <f>SUM(Q10:Q14)</f>
        <v>2924701.68</v>
      </c>
      <c r="R15" s="250"/>
      <c r="S15" s="251"/>
      <c r="T15" s="250">
        <f>SUM(T10:T14)</f>
        <v>3092599.46</v>
      </c>
      <c r="U15" s="250"/>
      <c r="V15" s="251"/>
    </row>
    <row r="16" spans="1:24" ht="18.399999999999999" customHeight="1" x14ac:dyDescent="0.2">
      <c r="A16" s="239" t="s">
        <v>29</v>
      </c>
      <c r="B16" s="240"/>
      <c r="C16" s="240"/>
      <c r="D16" s="240"/>
      <c r="E16" s="240"/>
      <c r="F16" s="240"/>
      <c r="G16" s="240"/>
      <c r="H16" s="252">
        <v>2762643.37</v>
      </c>
      <c r="I16" s="253">
        <v>1521059.02</v>
      </c>
      <c r="J16" s="254">
        <v>2351270.66</v>
      </c>
      <c r="K16" s="252">
        <v>814854.69</v>
      </c>
      <c r="L16" s="253">
        <v>1659060.83</v>
      </c>
      <c r="M16" s="254">
        <v>1521059.02</v>
      </c>
      <c r="N16" s="252">
        <v>1760517.65</v>
      </c>
      <c r="O16" s="253">
        <v>2230351.92</v>
      </c>
      <c r="P16" s="254">
        <v>1659060.83</v>
      </c>
      <c r="Q16" s="252">
        <v>381000</v>
      </c>
      <c r="R16" s="253">
        <v>2351270.66</v>
      </c>
      <c r="S16" s="254">
        <v>2230351.92</v>
      </c>
      <c r="T16" s="252">
        <v>347997.12</v>
      </c>
      <c r="U16" s="253">
        <v>2351270.66</v>
      </c>
      <c r="V16" s="254">
        <v>2230351.92</v>
      </c>
    </row>
    <row r="17" spans="1:22" ht="18.399999999999999" customHeight="1" thickBot="1" x14ac:dyDescent="0.25">
      <c r="A17" s="244" t="s">
        <v>3</v>
      </c>
      <c r="B17" s="245"/>
      <c r="C17" s="245"/>
      <c r="D17" s="245"/>
      <c r="E17" s="245"/>
      <c r="F17" s="245"/>
      <c r="G17" s="245"/>
      <c r="H17" s="246">
        <v>179719.88</v>
      </c>
      <c r="I17" s="247">
        <v>1192323.53</v>
      </c>
      <c r="J17" s="248">
        <v>824300.6</v>
      </c>
      <c r="K17" s="246">
        <v>323471.61</v>
      </c>
      <c r="L17" s="247">
        <v>4295659.8600000003</v>
      </c>
      <c r="M17" s="248">
        <v>1192323.53</v>
      </c>
      <c r="N17" s="246">
        <v>324682.5</v>
      </c>
      <c r="O17" s="247">
        <v>1045347.08</v>
      </c>
      <c r="P17" s="248">
        <v>4295659.8600000003</v>
      </c>
      <c r="Q17" s="246">
        <v>55000</v>
      </c>
      <c r="R17" s="247">
        <v>824300.6</v>
      </c>
      <c r="S17" s="248">
        <v>1045347.08</v>
      </c>
      <c r="T17" s="246">
        <v>554512.44999999995</v>
      </c>
      <c r="U17" s="247">
        <v>824300.6</v>
      </c>
      <c r="V17" s="248">
        <v>1045347.08</v>
      </c>
    </row>
    <row r="18" spans="1:22" ht="18.399999999999999" customHeight="1" thickBot="1" x14ac:dyDescent="0.25">
      <c r="A18" s="259" t="s">
        <v>68</v>
      </c>
      <c r="B18" s="260"/>
      <c r="C18" s="260"/>
      <c r="D18" s="260"/>
      <c r="E18" s="260"/>
      <c r="F18" s="260"/>
      <c r="G18" s="260"/>
      <c r="H18" s="261">
        <f>SUM(H15:H17)</f>
        <v>5223742</v>
      </c>
      <c r="I18" s="262"/>
      <c r="J18" s="263"/>
      <c r="K18" s="262">
        <f>SUM(K15:K17)</f>
        <v>4750897.9300000006</v>
      </c>
      <c r="L18" s="262"/>
      <c r="M18" s="262"/>
      <c r="N18" s="261">
        <f>SUM(N15:N17)</f>
        <v>8993907.7200000007</v>
      </c>
      <c r="O18" s="262"/>
      <c r="P18" s="263"/>
      <c r="Q18" s="261">
        <f>SUM(Q15:Q17)</f>
        <v>3360701.68</v>
      </c>
      <c r="R18" s="262"/>
      <c r="S18" s="263"/>
      <c r="T18" s="261">
        <f>SUM(T15:T17)</f>
        <v>3995109.0300000003</v>
      </c>
      <c r="U18" s="262"/>
      <c r="V18" s="263"/>
    </row>
    <row r="19" spans="1:22" s="63" customFormat="1" ht="28.15" customHeight="1" x14ac:dyDescent="0.2">
      <c r="A19" s="73" t="s">
        <v>66</v>
      </c>
      <c r="B19" s="74"/>
      <c r="C19" s="74"/>
      <c r="D19" s="74"/>
      <c r="E19" s="74"/>
      <c r="H19" s="75"/>
      <c r="I19" s="75"/>
      <c r="J19" s="75"/>
      <c r="K19" s="75"/>
      <c r="L19" s="76"/>
      <c r="M19" s="76"/>
      <c r="N19" s="76"/>
      <c r="O19" s="76"/>
      <c r="P19" s="76"/>
      <c r="Q19" s="76"/>
      <c r="R19" s="76"/>
      <c r="S19" s="76"/>
    </row>
    <row r="20" spans="1:22" ht="18.399999999999999" customHeight="1" x14ac:dyDescent="0.2">
      <c r="A20" s="39"/>
      <c r="B20" s="40"/>
      <c r="C20" s="40"/>
      <c r="D20" s="40"/>
      <c r="E20" s="40"/>
      <c r="F20" s="40"/>
      <c r="G20" s="40"/>
      <c r="H20" s="255" t="s">
        <v>99</v>
      </c>
      <c r="I20" s="256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57"/>
      <c r="U20" s="257"/>
      <c r="V20" s="258"/>
    </row>
    <row r="21" spans="1:22" ht="18.399999999999999" customHeight="1" x14ac:dyDescent="0.2">
      <c r="A21" s="231" t="s">
        <v>2</v>
      </c>
      <c r="B21" s="231"/>
      <c r="C21" s="231"/>
      <c r="D21" s="231"/>
      <c r="E21" s="231"/>
      <c r="F21" s="231"/>
      <c r="G21" s="231"/>
      <c r="H21" s="233">
        <f>K21-1</f>
        <v>2022</v>
      </c>
      <c r="I21" s="233"/>
      <c r="J21" s="233"/>
      <c r="K21" s="233">
        <f>N21-1</f>
        <v>2023</v>
      </c>
      <c r="L21" s="233"/>
      <c r="M21" s="233"/>
      <c r="N21" s="233">
        <f>Q21-1</f>
        <v>2024</v>
      </c>
      <c r="O21" s="233"/>
      <c r="P21" s="233"/>
      <c r="Q21" s="233">
        <f>T21-1</f>
        <v>2025</v>
      </c>
      <c r="R21" s="233"/>
      <c r="S21" s="233"/>
      <c r="T21" s="233">
        <f>X2</f>
        <v>2026</v>
      </c>
      <c r="U21" s="233"/>
      <c r="V21" s="233"/>
    </row>
    <row r="22" spans="1:22" ht="18.399999999999999" customHeight="1" x14ac:dyDescent="0.2">
      <c r="A22" s="234" t="s">
        <v>15</v>
      </c>
      <c r="B22" s="235"/>
      <c r="C22" s="235"/>
      <c r="D22" s="235"/>
      <c r="E22" s="235"/>
      <c r="F22" s="235"/>
      <c r="G22" s="235"/>
      <c r="H22" s="236">
        <v>581936.79</v>
      </c>
      <c r="I22" s="237">
        <v>373432.17</v>
      </c>
      <c r="J22" s="238">
        <v>697745.74</v>
      </c>
      <c r="K22" s="236">
        <v>1110009.3999999999</v>
      </c>
      <c r="L22" s="237">
        <v>365967.42</v>
      </c>
      <c r="M22" s="238">
        <v>373432.17</v>
      </c>
      <c r="N22" s="236">
        <v>1305485.28</v>
      </c>
      <c r="O22" s="237">
        <v>414709.37</v>
      </c>
      <c r="P22" s="238">
        <v>365967.42</v>
      </c>
      <c r="Q22" s="236">
        <v>170050</v>
      </c>
      <c r="R22" s="237">
        <v>697745.74</v>
      </c>
      <c r="S22" s="238">
        <v>414709.37</v>
      </c>
      <c r="T22" s="236">
        <v>653215.81000000006</v>
      </c>
      <c r="U22" s="237">
        <v>557211.56000000006</v>
      </c>
      <c r="V22" s="238">
        <v>577850.16</v>
      </c>
    </row>
    <row r="23" spans="1:22" ht="18.399999999999999" customHeight="1" x14ac:dyDescent="0.2">
      <c r="A23" s="239" t="s">
        <v>44</v>
      </c>
      <c r="B23" s="240"/>
      <c r="C23" s="240"/>
      <c r="D23" s="240"/>
      <c r="E23" s="240"/>
      <c r="F23" s="240"/>
      <c r="G23" s="240"/>
      <c r="H23" s="241">
        <v>45971.61</v>
      </c>
      <c r="I23" s="242">
        <v>12728583.199999999</v>
      </c>
      <c r="J23" s="243">
        <v>13240574.68</v>
      </c>
      <c r="K23" s="241">
        <v>180971.61</v>
      </c>
      <c r="L23" s="242">
        <v>12120371.99</v>
      </c>
      <c r="M23" s="243">
        <v>12728583.199999999</v>
      </c>
      <c r="N23" s="241">
        <v>135000</v>
      </c>
      <c r="O23" s="242">
        <v>12941517.73</v>
      </c>
      <c r="P23" s="243">
        <v>12120371.99</v>
      </c>
      <c r="Q23" s="241">
        <v>5000</v>
      </c>
      <c r="R23" s="242">
        <v>13240574.68</v>
      </c>
      <c r="S23" s="243">
        <v>12941517.73</v>
      </c>
      <c r="T23" s="241">
        <v>5000</v>
      </c>
      <c r="U23" s="242">
        <v>13289626.9983333</v>
      </c>
      <c r="V23" s="243">
        <v>13396094.2633333</v>
      </c>
    </row>
    <row r="24" spans="1:22" ht="18.399999999999999" customHeight="1" x14ac:dyDescent="0.2">
      <c r="A24" s="239" t="s">
        <v>16</v>
      </c>
      <c r="B24" s="240"/>
      <c r="C24" s="240"/>
      <c r="D24" s="240"/>
      <c r="E24" s="240"/>
      <c r="F24" s="240"/>
      <c r="G24" s="240"/>
      <c r="H24" s="241">
        <v>1276390.3600000001</v>
      </c>
      <c r="I24" s="242">
        <v>548784.99</v>
      </c>
      <c r="J24" s="243">
        <v>408005.67</v>
      </c>
      <c r="K24" s="241">
        <v>1522287.09</v>
      </c>
      <c r="L24" s="242">
        <v>536819.05000000005</v>
      </c>
      <c r="M24" s="243">
        <v>548784.99</v>
      </c>
      <c r="N24" s="241">
        <v>3606798.56</v>
      </c>
      <c r="O24" s="242">
        <v>344975.81</v>
      </c>
      <c r="P24" s="243">
        <v>536819.05000000005</v>
      </c>
      <c r="Q24" s="241">
        <v>1124617.79</v>
      </c>
      <c r="R24" s="242">
        <v>408005.67</v>
      </c>
      <c r="S24" s="243">
        <v>344975.81</v>
      </c>
      <c r="T24" s="241">
        <v>2149721.0299999998</v>
      </c>
      <c r="U24" s="242">
        <v>128208.38666666699</v>
      </c>
      <c r="V24" s="243">
        <v>26303.796666666702</v>
      </c>
    </row>
    <row r="25" spans="1:22" ht="18.399999999999999" customHeight="1" thickBot="1" x14ac:dyDescent="0.25">
      <c r="A25" s="239" t="s">
        <v>3</v>
      </c>
      <c r="B25" s="240"/>
      <c r="C25" s="240"/>
      <c r="D25" s="240"/>
      <c r="E25" s="240"/>
      <c r="F25" s="240"/>
      <c r="G25" s="240"/>
      <c r="H25" s="246">
        <v>0</v>
      </c>
      <c r="I25" s="247">
        <v>0</v>
      </c>
      <c r="J25" s="248">
        <v>0</v>
      </c>
      <c r="K25" s="246">
        <v>0</v>
      </c>
      <c r="L25" s="247">
        <v>0</v>
      </c>
      <c r="M25" s="248">
        <v>0</v>
      </c>
      <c r="N25" s="246">
        <v>0</v>
      </c>
      <c r="O25" s="247">
        <v>0</v>
      </c>
      <c r="P25" s="248">
        <v>0</v>
      </c>
      <c r="Q25" s="246">
        <v>0</v>
      </c>
      <c r="R25" s="247">
        <v>0</v>
      </c>
      <c r="S25" s="248">
        <v>0</v>
      </c>
      <c r="T25" s="246">
        <v>0</v>
      </c>
      <c r="U25" s="247">
        <v>0</v>
      </c>
      <c r="V25" s="248">
        <v>0</v>
      </c>
    </row>
    <row r="26" spans="1:22" ht="18.399999999999999" customHeight="1" thickBot="1" x14ac:dyDescent="0.25">
      <c r="A26" s="211" t="s">
        <v>67</v>
      </c>
      <c r="B26" s="212"/>
      <c r="C26" s="212"/>
      <c r="D26" s="212"/>
      <c r="E26" s="212"/>
      <c r="F26" s="212"/>
      <c r="G26" s="213"/>
      <c r="H26" s="249">
        <f>SUM(H22:H25)</f>
        <v>1904298.7600000002</v>
      </c>
      <c r="I26" s="250"/>
      <c r="J26" s="250"/>
      <c r="K26" s="249">
        <f>SUM(K22:K25)</f>
        <v>2813268.0999999996</v>
      </c>
      <c r="L26" s="250"/>
      <c r="M26" s="251"/>
      <c r="N26" s="250">
        <f>SUM(N22:N25)</f>
        <v>5047283.84</v>
      </c>
      <c r="O26" s="250"/>
      <c r="P26" s="250"/>
      <c r="Q26" s="249">
        <f>SUM(Q22:Q25)</f>
        <v>1299667.79</v>
      </c>
      <c r="R26" s="250"/>
      <c r="S26" s="251"/>
      <c r="T26" s="249">
        <f>SUM(T22:T25)</f>
        <v>2807936.84</v>
      </c>
      <c r="U26" s="250"/>
      <c r="V26" s="251"/>
    </row>
    <row r="27" spans="1:22" ht="18.399999999999999" customHeight="1" x14ac:dyDescent="0.2">
      <c r="A27" s="239" t="s">
        <v>29</v>
      </c>
      <c r="B27" s="240"/>
      <c r="C27" s="240"/>
      <c r="D27" s="240"/>
      <c r="E27" s="240"/>
      <c r="F27" s="240"/>
      <c r="G27" s="264"/>
      <c r="H27" s="252">
        <v>2204833.0699999998</v>
      </c>
      <c r="I27" s="253"/>
      <c r="J27" s="254"/>
      <c r="K27" s="252">
        <v>364997.21</v>
      </c>
      <c r="L27" s="253">
        <v>10122961.629999999</v>
      </c>
      <c r="M27" s="254">
        <v>6628334.5600000005</v>
      </c>
      <c r="N27" s="252">
        <v>1035877.88</v>
      </c>
      <c r="O27" s="253">
        <v>6248838.1500000004</v>
      </c>
      <c r="P27" s="254">
        <v>10122961.629999999</v>
      </c>
      <c r="Q27" s="252">
        <v>40000</v>
      </c>
      <c r="R27" s="253">
        <v>6834216</v>
      </c>
      <c r="S27" s="254">
        <v>6248838.1500000004</v>
      </c>
      <c r="T27" s="252">
        <v>2959.12</v>
      </c>
      <c r="U27" s="253">
        <v>6001218.2883333303</v>
      </c>
      <c r="V27" s="254">
        <v>5811470.0833333302</v>
      </c>
    </row>
    <row r="28" spans="1:22" ht="18.399999999999999" customHeight="1" thickBot="1" x14ac:dyDescent="0.25">
      <c r="A28" s="244" t="s">
        <v>3</v>
      </c>
      <c r="B28" s="245"/>
      <c r="C28" s="245"/>
      <c r="D28" s="245"/>
      <c r="E28" s="245"/>
      <c r="F28" s="245"/>
      <c r="G28" s="265"/>
      <c r="H28" s="246">
        <v>1114610.17</v>
      </c>
      <c r="I28" s="247">
        <v>0</v>
      </c>
      <c r="J28" s="248">
        <v>0</v>
      </c>
      <c r="K28" s="246">
        <v>1572632.62</v>
      </c>
      <c r="L28" s="247">
        <v>0</v>
      </c>
      <c r="M28" s="248">
        <v>0</v>
      </c>
      <c r="N28" s="246">
        <v>2910746</v>
      </c>
      <c r="O28" s="247">
        <v>0</v>
      </c>
      <c r="P28" s="248">
        <v>0</v>
      </c>
      <c r="Q28" s="246">
        <v>2021033.89</v>
      </c>
      <c r="R28" s="247">
        <v>0</v>
      </c>
      <c r="S28" s="248">
        <v>0</v>
      </c>
      <c r="T28" s="246">
        <v>1184213.07</v>
      </c>
      <c r="U28" s="247">
        <v>0</v>
      </c>
      <c r="V28" s="248">
        <v>0</v>
      </c>
    </row>
    <row r="29" spans="1:22" ht="18.399999999999999" customHeight="1" thickBot="1" x14ac:dyDescent="0.25">
      <c r="A29" s="259" t="s">
        <v>68</v>
      </c>
      <c r="B29" s="260"/>
      <c r="C29" s="260"/>
      <c r="D29" s="260"/>
      <c r="E29" s="260"/>
      <c r="F29" s="260"/>
      <c r="G29" s="266"/>
      <c r="H29" s="261">
        <f>SUM(H26:H28)</f>
        <v>5223742</v>
      </c>
      <c r="I29" s="262"/>
      <c r="J29" s="262"/>
      <c r="K29" s="261">
        <f>SUM(K26:K28)</f>
        <v>4750897.93</v>
      </c>
      <c r="L29" s="262"/>
      <c r="M29" s="263"/>
      <c r="N29" s="262">
        <f>SUM(N26:N28)</f>
        <v>8993907.7199999988</v>
      </c>
      <c r="O29" s="262"/>
      <c r="P29" s="262"/>
      <c r="Q29" s="261">
        <f>SUM(Q26:Q28)</f>
        <v>3360701.6799999997</v>
      </c>
      <c r="R29" s="262"/>
      <c r="S29" s="263"/>
      <c r="T29" s="261">
        <f>SUM(T26:T28)</f>
        <v>3995109.0300000003</v>
      </c>
      <c r="U29" s="262"/>
      <c r="V29" s="263"/>
    </row>
    <row r="30" spans="1:22" ht="16.899999999999999" customHeight="1" x14ac:dyDescent="0.2">
      <c r="A30" s="39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18" t="str">
        <f>Coordonnées!A1</f>
        <v>Synthèse du Budget</v>
      </c>
      <c r="B1" s="172"/>
      <c r="C1" s="172"/>
      <c r="D1" s="172"/>
      <c r="E1" s="176" t="str">
        <f>Coordonnées!G1</f>
        <v>Administration communale de Welkenraedt</v>
      </c>
      <c r="F1" s="176"/>
      <c r="G1" s="176"/>
      <c r="H1" s="176"/>
      <c r="I1" s="114" t="str">
        <f>Coordonnées!$U$1</f>
        <v>Code INS</v>
      </c>
      <c r="J1" s="125">
        <f>Coordonnées!$V$1</f>
        <v>63084</v>
      </c>
    </row>
    <row r="2" spans="1:10" ht="16.149999999999999" customHeight="1" x14ac:dyDescent="0.2">
      <c r="A2" s="173"/>
      <c r="B2" s="174"/>
      <c r="C2" s="174"/>
      <c r="D2" s="174"/>
      <c r="E2" s="177"/>
      <c r="F2" s="177"/>
      <c r="G2" s="177"/>
      <c r="H2" s="177"/>
      <c r="I2" s="115" t="str">
        <f>Coordonnées!$U$2</f>
        <v>Exercice:</v>
      </c>
      <c r="J2" s="126">
        <f>Coordonnées!$V$2</f>
        <v>2026</v>
      </c>
    </row>
    <row r="3" spans="1:10" s="63" customFormat="1" ht="27" customHeight="1" x14ac:dyDescent="0.2">
      <c r="A3" s="72" t="str">
        <f>Coordonnées!A3</f>
        <v>Modèle officiel généré par l'application eComptes © SPW Intérieur et Action Sociale</v>
      </c>
      <c r="B3" s="60"/>
      <c r="C3" s="60"/>
      <c r="D3" s="60"/>
      <c r="E3" s="60"/>
      <c r="F3" s="61"/>
      <c r="G3" s="61"/>
      <c r="H3" s="62"/>
      <c r="I3" s="138" t="str">
        <f>Coordonnées!$U$3</f>
        <v>Version:</v>
      </c>
      <c r="J3" s="61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81" t="s">
        <v>45</v>
      </c>
      <c r="F4" s="282"/>
      <c r="G4" s="282"/>
      <c r="H4" s="282"/>
      <c r="I4" s="282"/>
    </row>
    <row r="5" spans="1:10" ht="17.649999999999999" customHeight="1" x14ac:dyDescent="0.2">
      <c r="A5" s="14"/>
      <c r="E5" s="273" t="s">
        <v>69</v>
      </c>
      <c r="F5" s="274"/>
      <c r="G5" s="274"/>
      <c r="H5" s="274"/>
      <c r="I5" s="274"/>
    </row>
    <row r="6" spans="1:10" ht="17.649999999999999" customHeight="1" x14ac:dyDescent="0.2">
      <c r="A6" s="14"/>
      <c r="E6" s="59" t="str">
        <f>Coordonnées!$J$27</f>
        <v>Budget</v>
      </c>
      <c r="F6" s="59" t="str">
        <f>Coordonnées!$J$27</f>
        <v>Budget</v>
      </c>
      <c r="G6" s="59" t="str">
        <f>Coordonnées!$J$27</f>
        <v>Budget</v>
      </c>
      <c r="H6" s="59" t="str">
        <f>Coordonnées!$J$27</f>
        <v>Budget</v>
      </c>
      <c r="I6" s="59" t="str">
        <f>Coordonnées!$J$27</f>
        <v>Budget</v>
      </c>
    </row>
    <row r="7" spans="1:10" ht="17.649999999999999" customHeight="1" x14ac:dyDescent="0.2">
      <c r="A7" s="14"/>
      <c r="E7" s="55">
        <f>F7-1</f>
        <v>2022</v>
      </c>
      <c r="F7" s="55">
        <f>G7-1</f>
        <v>2023</v>
      </c>
      <c r="G7" s="55">
        <f>H7-1</f>
        <v>2024</v>
      </c>
      <c r="H7" s="55">
        <f>I7-1</f>
        <v>2025</v>
      </c>
      <c r="I7" s="55">
        <f>J2</f>
        <v>2026</v>
      </c>
    </row>
    <row r="8" spans="1:10" ht="30" customHeight="1" x14ac:dyDescent="0.2">
      <c r="A8" s="278" t="s">
        <v>35</v>
      </c>
      <c r="B8" s="279"/>
      <c r="C8" s="279"/>
      <c r="D8" s="280"/>
      <c r="E8" s="144">
        <v>156476.57999999999</v>
      </c>
      <c r="F8" s="144">
        <v>465187.61</v>
      </c>
      <c r="G8" s="144">
        <v>591257.87</v>
      </c>
      <c r="H8" s="144">
        <v>735242.59</v>
      </c>
      <c r="I8" s="144">
        <v>736525</v>
      </c>
    </row>
    <row r="9" spans="1:10" ht="30" customHeight="1" x14ac:dyDescent="0.2">
      <c r="A9" s="275" t="s">
        <v>18</v>
      </c>
      <c r="B9" s="276"/>
      <c r="C9" s="276"/>
      <c r="D9" s="277"/>
      <c r="E9" s="144">
        <v>3088091.4</v>
      </c>
      <c r="F9" s="144">
        <v>3576331.7</v>
      </c>
      <c r="G9" s="144">
        <v>3782650.92</v>
      </c>
      <c r="H9" s="144">
        <v>4351127.5599999996</v>
      </c>
      <c r="I9" s="144">
        <v>4703918.42</v>
      </c>
    </row>
    <row r="10" spans="1:10" ht="30" customHeight="1" x14ac:dyDescent="0.2">
      <c r="A10" s="275" t="s">
        <v>19</v>
      </c>
      <c r="B10" s="276"/>
      <c r="C10" s="276"/>
      <c r="D10" s="277"/>
      <c r="E10" s="144">
        <v>1324668.3999999999</v>
      </c>
      <c r="F10" s="144">
        <v>1395740.94</v>
      </c>
      <c r="G10" s="144">
        <v>1479715.14</v>
      </c>
      <c r="H10" s="144">
        <v>1518928.9</v>
      </c>
      <c r="I10" s="144">
        <v>1500846.47</v>
      </c>
    </row>
    <row r="11" spans="1:10" ht="30" customHeight="1" x14ac:dyDescent="0.2">
      <c r="A11" s="275" t="s">
        <v>20</v>
      </c>
      <c r="B11" s="276"/>
      <c r="C11" s="276"/>
      <c r="D11" s="277"/>
      <c r="E11" s="144">
        <v>2220881.36</v>
      </c>
      <c r="F11" s="144">
        <v>2370898.64</v>
      </c>
      <c r="G11" s="144">
        <v>2457988.4900000002</v>
      </c>
      <c r="H11" s="144">
        <v>2650120.89</v>
      </c>
      <c r="I11" s="144">
        <v>2699788.52</v>
      </c>
    </row>
    <row r="12" spans="1:10" ht="30" customHeight="1" x14ac:dyDescent="0.2">
      <c r="A12" s="275" t="s">
        <v>28</v>
      </c>
      <c r="B12" s="276"/>
      <c r="C12" s="276"/>
      <c r="D12" s="277"/>
      <c r="E12" s="144">
        <v>96609.65</v>
      </c>
      <c r="F12" s="144">
        <v>98371.9</v>
      </c>
      <c r="G12" s="144">
        <v>112268.83</v>
      </c>
      <c r="H12" s="144">
        <v>115278.16</v>
      </c>
      <c r="I12" s="144">
        <v>116874.91</v>
      </c>
    </row>
    <row r="13" spans="1:10" ht="30" customHeight="1" x14ac:dyDescent="0.2">
      <c r="A13" s="275" t="s">
        <v>21</v>
      </c>
      <c r="B13" s="276"/>
      <c r="C13" s="276"/>
      <c r="D13" s="277"/>
      <c r="E13" s="144">
        <v>710</v>
      </c>
      <c r="F13" s="144">
        <v>60</v>
      </c>
      <c r="G13" s="144">
        <v>710</v>
      </c>
      <c r="H13" s="144">
        <v>710</v>
      </c>
      <c r="I13" s="144">
        <v>710</v>
      </c>
    </row>
    <row r="14" spans="1:10" ht="30" customHeight="1" x14ac:dyDescent="0.2">
      <c r="A14" s="275" t="s">
        <v>22</v>
      </c>
      <c r="B14" s="276"/>
      <c r="C14" s="276"/>
      <c r="D14" s="277"/>
      <c r="E14" s="144">
        <v>1335514.53</v>
      </c>
      <c r="F14" s="144">
        <v>1518717.34</v>
      </c>
      <c r="G14" s="144">
        <v>1585189.66</v>
      </c>
      <c r="H14" s="144">
        <v>1683219.92</v>
      </c>
      <c r="I14" s="144">
        <v>1900264.77</v>
      </c>
    </row>
    <row r="15" spans="1:10" ht="30" customHeight="1" x14ac:dyDescent="0.2">
      <c r="A15" s="275" t="s">
        <v>23</v>
      </c>
      <c r="B15" s="276"/>
      <c r="C15" s="276"/>
      <c r="D15" s="277"/>
      <c r="E15" s="144">
        <v>1228802.76</v>
      </c>
      <c r="F15" s="144">
        <v>1396498.51</v>
      </c>
      <c r="G15" s="144">
        <v>1416208.5</v>
      </c>
      <c r="H15" s="144">
        <v>1467544</v>
      </c>
      <c r="I15" s="144">
        <v>1470852.5</v>
      </c>
    </row>
    <row r="16" spans="1:10" ht="30" customHeight="1" x14ac:dyDescent="0.2">
      <c r="A16" s="267" t="s">
        <v>32</v>
      </c>
      <c r="B16" s="268"/>
      <c r="C16" s="268"/>
      <c r="D16" s="269"/>
      <c r="E16" s="144">
        <v>0</v>
      </c>
      <c r="F16" s="144">
        <v>0</v>
      </c>
      <c r="G16" s="144">
        <v>0</v>
      </c>
      <c r="H16" s="144">
        <v>0</v>
      </c>
      <c r="I16" s="144">
        <v>0</v>
      </c>
    </row>
    <row r="17" spans="1:9" ht="30" customHeight="1" x14ac:dyDescent="0.2">
      <c r="A17" s="275" t="s">
        <v>31</v>
      </c>
      <c r="B17" s="276"/>
      <c r="C17" s="276"/>
      <c r="D17" s="277"/>
      <c r="E17" s="144">
        <v>29438.13</v>
      </c>
      <c r="F17" s="144">
        <v>33260.519999999997</v>
      </c>
      <c r="G17" s="144">
        <v>38507.120000000003</v>
      </c>
      <c r="H17" s="144">
        <v>30494.94</v>
      </c>
      <c r="I17" s="144">
        <v>20287.509999999998</v>
      </c>
    </row>
    <row r="18" spans="1:9" ht="30" customHeight="1" x14ac:dyDescent="0.2">
      <c r="A18" s="275" t="s">
        <v>24</v>
      </c>
      <c r="B18" s="276"/>
      <c r="C18" s="276"/>
      <c r="D18" s="277"/>
      <c r="E18" s="144">
        <v>3107969.14</v>
      </c>
      <c r="F18" s="144">
        <v>3400808.96</v>
      </c>
      <c r="G18" s="144">
        <v>3736539.29</v>
      </c>
      <c r="H18" s="144">
        <v>3707280.25</v>
      </c>
      <c r="I18" s="144">
        <v>3845884.33</v>
      </c>
    </row>
    <row r="19" spans="1:9" ht="30" customHeight="1" x14ac:dyDescent="0.2">
      <c r="A19" s="267" t="s">
        <v>25</v>
      </c>
      <c r="B19" s="268"/>
      <c r="C19" s="268"/>
      <c r="D19" s="269"/>
      <c r="E19" s="144">
        <v>1268148.26</v>
      </c>
      <c r="F19" s="144">
        <v>1233552.45</v>
      </c>
      <c r="G19" s="144">
        <v>1276093.8</v>
      </c>
      <c r="H19" s="144">
        <v>1366940.8</v>
      </c>
      <c r="I19" s="144">
        <v>1414863.95</v>
      </c>
    </row>
    <row r="20" spans="1:9" ht="30" customHeight="1" x14ac:dyDescent="0.2">
      <c r="A20" s="275" t="s">
        <v>26</v>
      </c>
      <c r="B20" s="276"/>
      <c r="C20" s="276"/>
      <c r="D20" s="277"/>
      <c r="E20" s="144">
        <v>7770</v>
      </c>
      <c r="F20" s="144">
        <v>7791.5</v>
      </c>
      <c r="G20" s="144">
        <v>7846.5</v>
      </c>
      <c r="H20" s="144">
        <v>7846.5</v>
      </c>
      <c r="I20" s="144">
        <v>12759.9</v>
      </c>
    </row>
    <row r="21" spans="1:9" ht="30" customHeight="1" x14ac:dyDescent="0.2">
      <c r="A21" s="270" t="s">
        <v>27</v>
      </c>
      <c r="B21" s="271"/>
      <c r="C21" s="271"/>
      <c r="D21" s="272"/>
      <c r="E21" s="144">
        <v>9902.75</v>
      </c>
      <c r="F21" s="144">
        <v>17633.63</v>
      </c>
      <c r="G21" s="144">
        <v>21953.89</v>
      </c>
      <c r="H21" s="144">
        <v>22341.17</v>
      </c>
      <c r="I21" s="144">
        <v>25824.66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18" t="str">
        <f>Coordonnées!A1</f>
        <v>Synthèse du Budget</v>
      </c>
      <c r="B1" s="172"/>
      <c r="C1" s="172"/>
      <c r="D1" s="172"/>
      <c r="E1" s="176" t="str">
        <f>Coordonnées!G1</f>
        <v>Administration communale de Welkenraedt</v>
      </c>
      <c r="F1" s="176"/>
      <c r="G1" s="176"/>
      <c r="H1" s="176"/>
      <c r="I1" s="114" t="str">
        <f>Coordonnées!$U$1</f>
        <v>Code INS</v>
      </c>
      <c r="J1" s="125">
        <f>Coordonnées!$V$1</f>
        <v>63084</v>
      </c>
    </row>
    <row r="2" spans="1:10" ht="16.149999999999999" customHeight="1" x14ac:dyDescent="0.2">
      <c r="A2" s="173"/>
      <c r="B2" s="174"/>
      <c r="C2" s="174"/>
      <c r="D2" s="174"/>
      <c r="E2" s="177"/>
      <c r="F2" s="177"/>
      <c r="G2" s="177"/>
      <c r="H2" s="177"/>
      <c r="I2" s="115" t="str">
        <f>Coordonnées!$U$2</f>
        <v>Exercice:</v>
      </c>
      <c r="J2" s="126">
        <f>Coordonnées!$V$2</f>
        <v>2026</v>
      </c>
    </row>
    <row r="3" spans="1:10" s="63" customFormat="1" ht="27" customHeight="1" x14ac:dyDescent="0.2">
      <c r="A3" s="72" t="str">
        <f>Coordonnées!A3</f>
        <v>Modèle officiel généré par l'application eComptes © SPW Intérieur et Action Sociale</v>
      </c>
      <c r="B3" s="60"/>
      <c r="C3" s="60"/>
      <c r="D3" s="60"/>
      <c r="E3" s="60"/>
      <c r="F3" s="61"/>
      <c r="G3" s="61"/>
      <c r="H3" s="62"/>
      <c r="I3" s="138" t="str">
        <f>Coordonnées!$U$3</f>
        <v>Version:</v>
      </c>
      <c r="J3" s="64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81" t="s">
        <v>45</v>
      </c>
      <c r="F4" s="282"/>
      <c r="G4" s="282"/>
      <c r="H4" s="282"/>
      <c r="I4" s="282"/>
    </row>
    <row r="5" spans="1:10" ht="17.649999999999999" customHeight="1" x14ac:dyDescent="0.2">
      <c r="A5" s="14"/>
      <c r="E5" s="283" t="s">
        <v>70</v>
      </c>
      <c r="F5" s="284"/>
      <c r="G5" s="284"/>
      <c r="H5" s="284"/>
      <c r="I5" s="284"/>
    </row>
    <row r="6" spans="1:10" ht="17.649999999999999" customHeight="1" x14ac:dyDescent="0.2">
      <c r="A6" s="14"/>
      <c r="E6" s="59" t="str">
        <f>Coordonnées!$J$27</f>
        <v>Budget</v>
      </c>
      <c r="F6" s="59" t="str">
        <f>Coordonnées!$J$27</f>
        <v>Budget</v>
      </c>
      <c r="G6" s="59" t="str">
        <f>Coordonnées!$J$27</f>
        <v>Budget</v>
      </c>
      <c r="H6" s="59" t="str">
        <f>Coordonnées!$J$27</f>
        <v>Budget</v>
      </c>
      <c r="I6" s="59" t="str">
        <f>Coordonnées!$J$27</f>
        <v>Budget</v>
      </c>
    </row>
    <row r="7" spans="1:10" ht="17.649999999999999" customHeight="1" x14ac:dyDescent="0.2">
      <c r="A7" s="14"/>
      <c r="E7" s="55">
        <f>F7-1</f>
        <v>2022</v>
      </c>
      <c r="F7" s="55">
        <f>G7-1</f>
        <v>2023</v>
      </c>
      <c r="G7" s="55">
        <f>H7-1</f>
        <v>2024</v>
      </c>
      <c r="H7" s="55">
        <f>I7-1</f>
        <v>2025</v>
      </c>
      <c r="I7" s="55">
        <f>J2</f>
        <v>2026</v>
      </c>
    </row>
    <row r="8" spans="1:10" ht="30" customHeight="1" x14ac:dyDescent="0.2">
      <c r="A8" s="278" t="s">
        <v>35</v>
      </c>
      <c r="B8" s="279"/>
      <c r="C8" s="279"/>
      <c r="D8" s="280"/>
      <c r="E8" s="144">
        <v>10545422.65</v>
      </c>
      <c r="F8" s="144">
        <v>12564869.550000001</v>
      </c>
      <c r="G8" s="144">
        <v>12966140.15</v>
      </c>
      <c r="H8" s="144">
        <v>13432404.640000001</v>
      </c>
      <c r="I8" s="144">
        <v>13891141.07</v>
      </c>
    </row>
    <row r="9" spans="1:10" ht="30" customHeight="1" x14ac:dyDescent="0.2">
      <c r="A9" s="275" t="s">
        <v>18</v>
      </c>
      <c r="B9" s="276"/>
      <c r="C9" s="276"/>
      <c r="D9" s="277"/>
      <c r="E9" s="144">
        <v>178033.16</v>
      </c>
      <c r="F9" s="144">
        <v>176685.77</v>
      </c>
      <c r="G9" s="144">
        <v>315588.21999999997</v>
      </c>
      <c r="H9" s="144">
        <v>694062.7</v>
      </c>
      <c r="I9" s="144">
        <v>730789.39</v>
      </c>
    </row>
    <row r="10" spans="1:10" ht="30" customHeight="1" x14ac:dyDescent="0.2">
      <c r="A10" s="275" t="s">
        <v>19</v>
      </c>
      <c r="B10" s="276"/>
      <c r="C10" s="276"/>
      <c r="D10" s="277"/>
      <c r="E10" s="144">
        <v>204818.2</v>
      </c>
      <c r="F10" s="144">
        <v>72521.990000000005</v>
      </c>
      <c r="G10" s="144">
        <v>135937.29999999999</v>
      </c>
      <c r="H10" s="144">
        <v>130529.06</v>
      </c>
      <c r="I10" s="144">
        <v>172033.56</v>
      </c>
    </row>
    <row r="11" spans="1:10" ht="30" customHeight="1" x14ac:dyDescent="0.2">
      <c r="A11" s="275" t="s">
        <v>20</v>
      </c>
      <c r="B11" s="276"/>
      <c r="C11" s="276"/>
      <c r="D11" s="277"/>
      <c r="E11" s="144">
        <v>333968.84999999998</v>
      </c>
      <c r="F11" s="144">
        <v>73060.55</v>
      </c>
      <c r="G11" s="144">
        <v>188140.01</v>
      </c>
      <c r="H11" s="144">
        <v>186604.35</v>
      </c>
      <c r="I11" s="144">
        <v>200279.59</v>
      </c>
    </row>
    <row r="12" spans="1:10" ht="30" customHeight="1" x14ac:dyDescent="0.2">
      <c r="A12" s="275" t="s">
        <v>28</v>
      </c>
      <c r="B12" s="276"/>
      <c r="C12" s="276"/>
      <c r="D12" s="277"/>
      <c r="E12" s="144">
        <v>344967.15</v>
      </c>
      <c r="F12" s="144">
        <v>371652.15</v>
      </c>
      <c r="G12" s="144">
        <v>529496.96</v>
      </c>
      <c r="H12" s="144">
        <v>500409.12</v>
      </c>
      <c r="I12" s="144">
        <v>637687.84</v>
      </c>
    </row>
    <row r="13" spans="1:10" ht="30" customHeight="1" x14ac:dyDescent="0.2">
      <c r="A13" s="275" t="s">
        <v>21</v>
      </c>
      <c r="B13" s="276"/>
      <c r="C13" s="276"/>
      <c r="D13" s="277"/>
      <c r="E13" s="144">
        <v>0</v>
      </c>
      <c r="F13" s="144">
        <v>0</v>
      </c>
      <c r="G13" s="144">
        <v>0</v>
      </c>
      <c r="H13" s="144">
        <v>0</v>
      </c>
      <c r="I13" s="144">
        <v>0</v>
      </c>
    </row>
    <row r="14" spans="1:10" ht="30" customHeight="1" x14ac:dyDescent="0.2">
      <c r="A14" s="275" t="s">
        <v>22</v>
      </c>
      <c r="B14" s="276"/>
      <c r="C14" s="276"/>
      <c r="D14" s="277"/>
      <c r="E14" s="144">
        <v>695327.73</v>
      </c>
      <c r="F14" s="144">
        <v>652769.9</v>
      </c>
      <c r="G14" s="144">
        <v>749249.78</v>
      </c>
      <c r="H14" s="144">
        <v>795946.03</v>
      </c>
      <c r="I14" s="144">
        <v>921989.49</v>
      </c>
    </row>
    <row r="15" spans="1:10" ht="30" customHeight="1" x14ac:dyDescent="0.2">
      <c r="A15" s="275" t="s">
        <v>23</v>
      </c>
      <c r="B15" s="276"/>
      <c r="C15" s="276"/>
      <c r="D15" s="277"/>
      <c r="E15" s="144">
        <v>187170.68</v>
      </c>
      <c r="F15" s="144">
        <v>250960.84</v>
      </c>
      <c r="G15" s="144">
        <v>275561.15000000002</v>
      </c>
      <c r="H15" s="144">
        <v>299891.15000000002</v>
      </c>
      <c r="I15" s="144">
        <v>269056.3</v>
      </c>
    </row>
    <row r="16" spans="1:10" ht="30" customHeight="1" x14ac:dyDescent="0.2">
      <c r="A16" s="267" t="s">
        <v>32</v>
      </c>
      <c r="B16" s="268"/>
      <c r="C16" s="268"/>
      <c r="D16" s="269"/>
      <c r="E16" s="144">
        <v>0</v>
      </c>
      <c r="F16" s="144">
        <v>0</v>
      </c>
      <c r="G16" s="144">
        <v>0</v>
      </c>
      <c r="H16" s="144">
        <v>0</v>
      </c>
      <c r="I16" s="144">
        <v>0</v>
      </c>
    </row>
    <row r="17" spans="1:9" ht="30" customHeight="1" x14ac:dyDescent="0.2">
      <c r="A17" s="275" t="s">
        <v>31</v>
      </c>
      <c r="B17" s="276"/>
      <c r="C17" s="276"/>
      <c r="D17" s="277"/>
      <c r="E17" s="144">
        <v>0</v>
      </c>
      <c r="F17" s="144">
        <v>0</v>
      </c>
      <c r="G17" s="144">
        <v>0</v>
      </c>
      <c r="H17" s="144">
        <v>0</v>
      </c>
      <c r="I17" s="144">
        <v>0</v>
      </c>
    </row>
    <row r="18" spans="1:9" ht="30" customHeight="1" x14ac:dyDescent="0.2">
      <c r="A18" s="275" t="s">
        <v>24</v>
      </c>
      <c r="B18" s="276"/>
      <c r="C18" s="276"/>
      <c r="D18" s="277"/>
      <c r="E18" s="144">
        <v>1023534.04</v>
      </c>
      <c r="F18" s="144">
        <v>1063065.08</v>
      </c>
      <c r="G18" s="144">
        <v>1139084.77</v>
      </c>
      <c r="H18" s="144">
        <v>1275562.83</v>
      </c>
      <c r="I18" s="144">
        <v>1301750.42</v>
      </c>
    </row>
    <row r="19" spans="1:9" ht="30" customHeight="1" x14ac:dyDescent="0.2">
      <c r="A19" s="267" t="s">
        <v>25</v>
      </c>
      <c r="B19" s="268"/>
      <c r="C19" s="268"/>
      <c r="D19" s="269"/>
      <c r="E19" s="144">
        <v>405508.85</v>
      </c>
      <c r="F19" s="144">
        <v>320466.45</v>
      </c>
      <c r="G19" s="144">
        <v>397271.77</v>
      </c>
      <c r="H19" s="144">
        <v>378245.58</v>
      </c>
      <c r="I19" s="144">
        <v>359327.07</v>
      </c>
    </row>
    <row r="20" spans="1:9" ht="30" customHeight="1" x14ac:dyDescent="0.2">
      <c r="A20" s="275" t="s">
        <v>26</v>
      </c>
      <c r="B20" s="276"/>
      <c r="C20" s="276"/>
      <c r="D20" s="277"/>
      <c r="E20" s="144">
        <v>0</v>
      </c>
      <c r="F20" s="144">
        <v>0</v>
      </c>
      <c r="G20" s="144">
        <v>0</v>
      </c>
      <c r="H20" s="144">
        <v>0</v>
      </c>
      <c r="I20" s="144">
        <v>0</v>
      </c>
    </row>
    <row r="21" spans="1:9" ht="30" customHeight="1" x14ac:dyDescent="0.2">
      <c r="A21" s="270" t="s">
        <v>27</v>
      </c>
      <c r="B21" s="271"/>
      <c r="C21" s="271"/>
      <c r="D21" s="272"/>
      <c r="E21" s="144">
        <v>10000</v>
      </c>
      <c r="F21" s="144">
        <v>10000</v>
      </c>
      <c r="G21" s="144">
        <v>5000</v>
      </c>
      <c r="H21" s="144">
        <v>5000</v>
      </c>
      <c r="I21" s="144">
        <v>5000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18" t="str">
        <f>Coordonnées!A1</f>
        <v>Synthèse du Budget</v>
      </c>
      <c r="B1" s="172"/>
      <c r="C1" s="172"/>
      <c r="D1" s="172"/>
      <c r="E1" s="176" t="str">
        <f>Coordonnées!G1</f>
        <v>Administration communale de Welkenraedt</v>
      </c>
      <c r="F1" s="176"/>
      <c r="G1" s="176"/>
      <c r="H1" s="176"/>
      <c r="I1" s="114" t="str">
        <f>Coordonnées!$U$1</f>
        <v>Code INS</v>
      </c>
      <c r="J1" s="125">
        <f>Coordonnées!$V$1</f>
        <v>63084</v>
      </c>
    </row>
    <row r="2" spans="1:10" ht="16.149999999999999" customHeight="1" x14ac:dyDescent="0.2">
      <c r="A2" s="173"/>
      <c r="B2" s="174"/>
      <c r="C2" s="174"/>
      <c r="D2" s="174"/>
      <c r="E2" s="177"/>
      <c r="F2" s="177"/>
      <c r="G2" s="177"/>
      <c r="H2" s="177"/>
      <c r="I2" s="115" t="str">
        <f>Coordonnées!$U$2</f>
        <v>Exercice:</v>
      </c>
      <c r="J2" s="126">
        <f>Coordonnées!$V$2</f>
        <v>2026</v>
      </c>
    </row>
    <row r="3" spans="1:10" s="63" customFormat="1" ht="27" customHeight="1" x14ac:dyDescent="0.2">
      <c r="A3" s="72" t="str">
        <f>Coordonnées!A3</f>
        <v>Modèle officiel généré par l'application eComptes © SPW Intérieur et Action Sociale</v>
      </c>
      <c r="B3" s="60"/>
      <c r="C3" s="60"/>
      <c r="D3" s="60"/>
      <c r="E3" s="60"/>
      <c r="F3" s="61"/>
      <c r="G3" s="61"/>
      <c r="I3" s="138" t="str">
        <f>Coordonnées!$U$3</f>
        <v>Version:</v>
      </c>
      <c r="J3" s="64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81" t="s">
        <v>45</v>
      </c>
      <c r="F4" s="282"/>
      <c r="G4" s="282"/>
      <c r="H4" s="282"/>
      <c r="I4" s="282"/>
    </row>
    <row r="5" spans="1:10" ht="17.649999999999999" customHeight="1" x14ac:dyDescent="0.2">
      <c r="A5" s="14"/>
      <c r="E5" s="285" t="s">
        <v>71</v>
      </c>
      <c r="F5" s="286"/>
      <c r="G5" s="286"/>
      <c r="H5" s="286"/>
      <c r="I5" s="286"/>
    </row>
    <row r="6" spans="1:10" ht="17.649999999999999" customHeight="1" x14ac:dyDescent="0.2">
      <c r="A6" s="14"/>
      <c r="E6" s="59" t="str">
        <f>Coordonnées!$J$27</f>
        <v>Budget</v>
      </c>
      <c r="F6" s="59" t="str">
        <f>Coordonnées!$J$27</f>
        <v>Budget</v>
      </c>
      <c r="G6" s="59" t="str">
        <f>Coordonnées!$J$27</f>
        <v>Budget</v>
      </c>
      <c r="H6" s="59" t="str">
        <f>Coordonnées!$J$27</f>
        <v>Budget</v>
      </c>
      <c r="I6" s="59" t="str">
        <f>Coordonnées!$J$27</f>
        <v>Budget</v>
      </c>
    </row>
    <row r="7" spans="1:10" ht="17.649999999999999" customHeight="1" x14ac:dyDescent="0.2">
      <c r="A7" s="14"/>
      <c r="E7" s="55">
        <f>F7-1</f>
        <v>2022</v>
      </c>
      <c r="F7" s="55">
        <f>G7-1</f>
        <v>2023</v>
      </c>
      <c r="G7" s="55">
        <f>H7-1</f>
        <v>2024</v>
      </c>
      <c r="H7" s="55">
        <f>I7-1</f>
        <v>2025</v>
      </c>
      <c r="I7" s="55">
        <f>J2</f>
        <v>2026</v>
      </c>
    </row>
    <row r="8" spans="1:10" ht="30" customHeight="1" x14ac:dyDescent="0.2">
      <c r="A8" s="278" t="s">
        <v>35</v>
      </c>
      <c r="B8" s="279"/>
      <c r="C8" s="279"/>
      <c r="D8" s="280"/>
      <c r="E8" s="144">
        <v>179719.88</v>
      </c>
      <c r="F8" s="144">
        <v>323471.61</v>
      </c>
      <c r="G8" s="144">
        <v>324682.5</v>
      </c>
      <c r="H8" s="144">
        <v>55000</v>
      </c>
      <c r="I8" s="144">
        <v>554512.44999999995</v>
      </c>
    </row>
    <row r="9" spans="1:10" ht="30" customHeight="1" x14ac:dyDescent="0.2">
      <c r="A9" s="275" t="s">
        <v>18</v>
      </c>
      <c r="B9" s="276"/>
      <c r="C9" s="276"/>
      <c r="D9" s="277"/>
      <c r="E9" s="144">
        <v>64554</v>
      </c>
      <c r="F9" s="144">
        <v>226970</v>
      </c>
      <c r="G9" s="144">
        <v>258070</v>
      </c>
      <c r="H9" s="144">
        <v>327470</v>
      </c>
      <c r="I9" s="144">
        <v>160150</v>
      </c>
    </row>
    <row r="10" spans="1:10" ht="30" customHeight="1" x14ac:dyDescent="0.2">
      <c r="A10" s="275" t="s">
        <v>19</v>
      </c>
      <c r="B10" s="276"/>
      <c r="C10" s="276"/>
      <c r="D10" s="277"/>
      <c r="E10" s="144">
        <v>0</v>
      </c>
      <c r="F10" s="144">
        <v>0</v>
      </c>
      <c r="G10" s="144">
        <v>0</v>
      </c>
      <c r="H10" s="144">
        <v>0</v>
      </c>
      <c r="I10" s="144">
        <v>0</v>
      </c>
    </row>
    <row r="11" spans="1:10" ht="30" customHeight="1" x14ac:dyDescent="0.2">
      <c r="A11" s="275" t="s">
        <v>20</v>
      </c>
      <c r="B11" s="276"/>
      <c r="C11" s="276"/>
      <c r="D11" s="277"/>
      <c r="E11" s="144">
        <v>1102900</v>
      </c>
      <c r="F11" s="144">
        <v>1133945.6000000001</v>
      </c>
      <c r="G11" s="144">
        <v>982315.75</v>
      </c>
      <c r="H11" s="144">
        <v>1211103.6399999999</v>
      </c>
      <c r="I11" s="144">
        <v>2013201.41</v>
      </c>
    </row>
    <row r="12" spans="1:10" ht="30" customHeight="1" x14ac:dyDescent="0.2">
      <c r="A12" s="275" t="s">
        <v>28</v>
      </c>
      <c r="B12" s="276"/>
      <c r="C12" s="276"/>
      <c r="D12" s="277"/>
      <c r="E12" s="144">
        <v>0</v>
      </c>
      <c r="F12" s="144">
        <v>48000</v>
      </c>
      <c r="G12" s="144">
        <v>0</v>
      </c>
      <c r="H12" s="144">
        <v>0</v>
      </c>
      <c r="I12" s="144">
        <v>0</v>
      </c>
    </row>
    <row r="13" spans="1:10" ht="30" customHeight="1" x14ac:dyDescent="0.2">
      <c r="A13" s="275" t="s">
        <v>21</v>
      </c>
      <c r="B13" s="276"/>
      <c r="C13" s="276"/>
      <c r="D13" s="277"/>
      <c r="E13" s="144">
        <v>0</v>
      </c>
      <c r="F13" s="144">
        <v>0</v>
      </c>
      <c r="G13" s="144">
        <v>0</v>
      </c>
      <c r="H13" s="144">
        <v>0</v>
      </c>
      <c r="I13" s="144">
        <v>0</v>
      </c>
    </row>
    <row r="14" spans="1:10" ht="30" customHeight="1" x14ac:dyDescent="0.2">
      <c r="A14" s="275" t="s">
        <v>22</v>
      </c>
      <c r="B14" s="276"/>
      <c r="C14" s="276"/>
      <c r="D14" s="277"/>
      <c r="E14" s="144">
        <v>93920</v>
      </c>
      <c r="F14" s="144">
        <v>278500</v>
      </c>
      <c r="G14" s="144">
        <v>3259650</v>
      </c>
      <c r="H14" s="144">
        <v>810834.41</v>
      </c>
      <c r="I14" s="144">
        <v>181800</v>
      </c>
    </row>
    <row r="15" spans="1:10" ht="30" customHeight="1" x14ac:dyDescent="0.2">
      <c r="A15" s="275" t="s">
        <v>23</v>
      </c>
      <c r="B15" s="276"/>
      <c r="C15" s="276"/>
      <c r="D15" s="277"/>
      <c r="E15" s="144">
        <v>520680.72</v>
      </c>
      <c r="F15" s="144">
        <v>1705184.7</v>
      </c>
      <c r="G15" s="144">
        <v>2236305</v>
      </c>
      <c r="H15" s="144">
        <v>77000</v>
      </c>
      <c r="I15" s="144">
        <v>590450</v>
      </c>
    </row>
    <row r="16" spans="1:10" ht="30" customHeight="1" x14ac:dyDescent="0.2">
      <c r="A16" s="267" t="s">
        <v>32</v>
      </c>
      <c r="B16" s="268"/>
      <c r="C16" s="268"/>
      <c r="D16" s="269"/>
      <c r="E16" s="144">
        <v>15000</v>
      </c>
      <c r="F16" s="144">
        <v>0</v>
      </c>
      <c r="G16" s="144">
        <v>0</v>
      </c>
      <c r="H16" s="144">
        <v>0</v>
      </c>
      <c r="I16" s="144">
        <v>0</v>
      </c>
    </row>
    <row r="17" spans="1:9" ht="30" customHeight="1" x14ac:dyDescent="0.2">
      <c r="A17" s="275" t="s">
        <v>31</v>
      </c>
      <c r="B17" s="276"/>
      <c r="C17" s="276"/>
      <c r="D17" s="277"/>
      <c r="E17" s="144">
        <v>29367.52</v>
      </c>
      <c r="F17" s="144">
        <v>21800</v>
      </c>
      <c r="G17" s="144">
        <v>27900</v>
      </c>
      <c r="H17" s="144">
        <v>132776.81</v>
      </c>
      <c r="I17" s="144">
        <v>28264</v>
      </c>
    </row>
    <row r="18" spans="1:9" ht="30" customHeight="1" x14ac:dyDescent="0.2">
      <c r="A18" s="275" t="s">
        <v>24</v>
      </c>
      <c r="B18" s="276"/>
      <c r="C18" s="276"/>
      <c r="D18" s="277"/>
      <c r="E18" s="144">
        <v>59350</v>
      </c>
      <c r="F18" s="144">
        <v>86314.82</v>
      </c>
      <c r="G18" s="144">
        <v>48500</v>
      </c>
      <c r="H18" s="144">
        <v>137050</v>
      </c>
      <c r="I18" s="144">
        <v>39600</v>
      </c>
    </row>
    <row r="19" spans="1:9" ht="30" customHeight="1" x14ac:dyDescent="0.2">
      <c r="A19" s="267" t="s">
        <v>25</v>
      </c>
      <c r="B19" s="268"/>
      <c r="C19" s="268"/>
      <c r="D19" s="269"/>
      <c r="E19" s="144">
        <v>395606.51</v>
      </c>
      <c r="F19" s="144">
        <v>111856.51</v>
      </c>
      <c r="G19" s="144">
        <v>95966.82</v>
      </c>
      <c r="H19" s="144">
        <v>128466.82</v>
      </c>
      <c r="I19" s="144">
        <v>79134.05</v>
      </c>
    </row>
    <row r="20" spans="1:9" ht="30" customHeight="1" x14ac:dyDescent="0.2">
      <c r="A20" s="275" t="s">
        <v>26</v>
      </c>
      <c r="B20" s="276"/>
      <c r="C20" s="276"/>
      <c r="D20" s="277"/>
      <c r="E20" s="144">
        <v>0</v>
      </c>
      <c r="F20" s="144">
        <v>0</v>
      </c>
      <c r="G20" s="144">
        <v>0</v>
      </c>
      <c r="H20" s="144">
        <v>0</v>
      </c>
      <c r="I20" s="144">
        <v>0</v>
      </c>
    </row>
    <row r="21" spans="1:9" ht="30" customHeight="1" x14ac:dyDescent="0.2">
      <c r="A21" s="270" t="s">
        <v>27</v>
      </c>
      <c r="B21" s="271"/>
      <c r="C21" s="271"/>
      <c r="D21" s="272"/>
      <c r="E21" s="144">
        <v>0</v>
      </c>
      <c r="F21" s="144">
        <v>0</v>
      </c>
      <c r="G21" s="144">
        <v>0</v>
      </c>
      <c r="H21" s="144">
        <v>100000</v>
      </c>
      <c r="I21" s="144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64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18" t="str">
        <f>Coordonnées!A1</f>
        <v>Synthèse du Budget</v>
      </c>
      <c r="B1" s="172"/>
      <c r="C1" s="172"/>
      <c r="D1" s="172"/>
      <c r="E1" s="176" t="str">
        <f>Coordonnées!G1</f>
        <v>Administration communale de Welkenraedt</v>
      </c>
      <c r="F1" s="176"/>
      <c r="G1" s="176"/>
      <c r="H1" s="176"/>
      <c r="I1" s="114" t="str">
        <f>Coordonnées!$U$1</f>
        <v>Code INS</v>
      </c>
      <c r="J1" s="125">
        <f>Coordonnées!$V$1</f>
        <v>63084</v>
      </c>
    </row>
    <row r="2" spans="1:10" ht="16.149999999999999" customHeight="1" x14ac:dyDescent="0.2">
      <c r="A2" s="173"/>
      <c r="B2" s="174"/>
      <c r="C2" s="174"/>
      <c r="D2" s="174"/>
      <c r="E2" s="177"/>
      <c r="F2" s="177"/>
      <c r="G2" s="177"/>
      <c r="H2" s="177"/>
      <c r="I2" s="115" t="str">
        <f>Coordonnées!$U$2</f>
        <v>Exercice:</v>
      </c>
      <c r="J2" s="126">
        <f>Coordonnées!$V$2</f>
        <v>2026</v>
      </c>
    </row>
    <row r="3" spans="1:10" s="63" customFormat="1" ht="27" customHeight="1" x14ac:dyDescent="0.2">
      <c r="A3" s="72" t="str">
        <f>Coordonnées!A3</f>
        <v>Modèle officiel généré par l'application eComptes © SPW Intérieur et Action Sociale</v>
      </c>
      <c r="B3" s="60"/>
      <c r="C3" s="60"/>
      <c r="D3" s="60"/>
      <c r="E3" s="60"/>
      <c r="F3" s="61"/>
      <c r="G3" s="61"/>
      <c r="H3" s="62"/>
      <c r="I3" s="138" t="str">
        <f>Coordonnées!$U$3</f>
        <v>Version:</v>
      </c>
      <c r="J3" s="64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81" t="s">
        <v>45</v>
      </c>
      <c r="F4" s="282"/>
      <c r="G4" s="282"/>
      <c r="H4" s="282"/>
      <c r="I4" s="282"/>
    </row>
    <row r="5" spans="1:10" ht="17.649999999999999" customHeight="1" x14ac:dyDescent="0.2">
      <c r="A5" s="14"/>
      <c r="E5" s="287" t="s">
        <v>72</v>
      </c>
      <c r="F5" s="288"/>
      <c r="G5" s="288"/>
      <c r="H5" s="288"/>
      <c r="I5" s="288"/>
    </row>
    <row r="6" spans="1:10" ht="17.649999999999999" customHeight="1" x14ac:dyDescent="0.2">
      <c r="A6" s="14"/>
      <c r="E6" s="59" t="str">
        <f>Coordonnées!$J$27</f>
        <v>Budget</v>
      </c>
      <c r="F6" s="59" t="str">
        <f>Coordonnées!$J$27</f>
        <v>Budget</v>
      </c>
      <c r="G6" s="59" t="str">
        <f>Coordonnées!$J$27</f>
        <v>Budget</v>
      </c>
      <c r="H6" s="59" t="str">
        <f>Coordonnées!$J$27</f>
        <v>Budget</v>
      </c>
      <c r="I6" s="59" t="str">
        <f>Coordonnées!$J$27</f>
        <v>Budget</v>
      </c>
    </row>
    <row r="7" spans="1:10" ht="17.649999999999999" customHeight="1" x14ac:dyDescent="0.2">
      <c r="A7" s="14"/>
      <c r="E7" s="55">
        <f>F7-1</f>
        <v>2022</v>
      </c>
      <c r="F7" s="55">
        <f>G7-1</f>
        <v>2023</v>
      </c>
      <c r="G7" s="55">
        <f>H7-1</f>
        <v>2024</v>
      </c>
      <c r="H7" s="55">
        <f>I7-1</f>
        <v>2025</v>
      </c>
      <c r="I7" s="55">
        <f>J2</f>
        <v>2026</v>
      </c>
    </row>
    <row r="8" spans="1:10" ht="30" customHeight="1" x14ac:dyDescent="0.2">
      <c r="A8" s="278" t="s">
        <v>35</v>
      </c>
      <c r="B8" s="279"/>
      <c r="C8" s="279"/>
      <c r="D8" s="280"/>
      <c r="E8" s="144">
        <v>1413398.96</v>
      </c>
      <c r="F8" s="144">
        <v>1661772.73</v>
      </c>
      <c r="G8" s="144">
        <v>3008108.32</v>
      </c>
      <c r="H8" s="144">
        <v>2071033.89</v>
      </c>
      <c r="I8" s="144">
        <v>1728925.52</v>
      </c>
    </row>
    <row r="9" spans="1:10" ht="30" customHeight="1" x14ac:dyDescent="0.2">
      <c r="A9" s="275" t="s">
        <v>18</v>
      </c>
      <c r="B9" s="276"/>
      <c r="C9" s="276"/>
      <c r="D9" s="277"/>
      <c r="E9" s="144">
        <v>47371.61</v>
      </c>
      <c r="F9" s="144">
        <v>365971.61</v>
      </c>
      <c r="G9" s="144">
        <v>320000</v>
      </c>
      <c r="H9" s="144">
        <v>130000</v>
      </c>
      <c r="I9" s="144">
        <v>65000</v>
      </c>
    </row>
    <row r="10" spans="1:10" ht="30" customHeight="1" x14ac:dyDescent="0.2">
      <c r="A10" s="275" t="s">
        <v>19</v>
      </c>
      <c r="B10" s="276"/>
      <c r="C10" s="276"/>
      <c r="D10" s="277"/>
      <c r="E10" s="144">
        <v>0</v>
      </c>
      <c r="F10" s="144">
        <v>0</v>
      </c>
      <c r="G10" s="144">
        <v>0</v>
      </c>
      <c r="H10" s="144">
        <v>0</v>
      </c>
      <c r="I10" s="144">
        <v>0</v>
      </c>
    </row>
    <row r="11" spans="1:10" ht="30" customHeight="1" x14ac:dyDescent="0.2">
      <c r="A11" s="275" t="s">
        <v>20</v>
      </c>
      <c r="B11" s="276"/>
      <c r="C11" s="276"/>
      <c r="D11" s="277"/>
      <c r="E11" s="144">
        <v>888951.25</v>
      </c>
      <c r="F11" s="144">
        <v>380956.79</v>
      </c>
      <c r="G11" s="144">
        <v>747000</v>
      </c>
      <c r="H11" s="144">
        <v>711103.3</v>
      </c>
      <c r="I11" s="144">
        <v>1620086.71</v>
      </c>
    </row>
    <row r="12" spans="1:10" ht="30" customHeight="1" x14ac:dyDescent="0.2">
      <c r="A12" s="275" t="s">
        <v>28</v>
      </c>
      <c r="B12" s="276"/>
      <c r="C12" s="276"/>
      <c r="D12" s="277"/>
      <c r="E12" s="144">
        <v>0</v>
      </c>
      <c r="F12" s="144">
        <v>48000</v>
      </c>
      <c r="G12" s="144">
        <v>0</v>
      </c>
      <c r="H12" s="144">
        <v>0</v>
      </c>
      <c r="I12" s="144">
        <v>0</v>
      </c>
    </row>
    <row r="13" spans="1:10" ht="30" customHeight="1" x14ac:dyDescent="0.2">
      <c r="A13" s="275" t="s">
        <v>21</v>
      </c>
      <c r="B13" s="276"/>
      <c r="C13" s="276"/>
      <c r="D13" s="277"/>
      <c r="E13" s="144">
        <v>0</v>
      </c>
      <c r="F13" s="144">
        <v>0</v>
      </c>
      <c r="G13" s="144">
        <v>0</v>
      </c>
      <c r="H13" s="144">
        <v>0</v>
      </c>
      <c r="I13" s="144">
        <v>0</v>
      </c>
    </row>
    <row r="14" spans="1:10" ht="30" customHeight="1" x14ac:dyDescent="0.2">
      <c r="A14" s="275" t="s">
        <v>22</v>
      </c>
      <c r="B14" s="276"/>
      <c r="C14" s="276"/>
      <c r="D14" s="277"/>
      <c r="E14" s="144">
        <v>47000</v>
      </c>
      <c r="F14" s="144">
        <v>205000</v>
      </c>
      <c r="G14" s="144">
        <v>1753752.59</v>
      </c>
      <c r="H14" s="144">
        <v>0</v>
      </c>
      <c r="I14" s="144">
        <v>53000</v>
      </c>
    </row>
    <row r="15" spans="1:10" ht="30" customHeight="1" x14ac:dyDescent="0.2">
      <c r="A15" s="275" t="s">
        <v>23</v>
      </c>
      <c r="B15" s="276"/>
      <c r="C15" s="276"/>
      <c r="D15" s="277"/>
      <c r="E15" s="144">
        <v>598475.9</v>
      </c>
      <c r="F15" s="144">
        <v>1770799.7</v>
      </c>
      <c r="G15" s="144">
        <v>2219031.25</v>
      </c>
      <c r="H15" s="144">
        <v>127637.68</v>
      </c>
      <c r="I15" s="144">
        <v>517637.68</v>
      </c>
    </row>
    <row r="16" spans="1:10" ht="30" customHeight="1" x14ac:dyDescent="0.2">
      <c r="A16" s="267" t="s">
        <v>32</v>
      </c>
      <c r="B16" s="268"/>
      <c r="C16" s="268"/>
      <c r="D16" s="269"/>
      <c r="E16" s="144">
        <v>15000</v>
      </c>
      <c r="F16" s="144">
        <v>0</v>
      </c>
      <c r="G16" s="144">
        <v>0</v>
      </c>
      <c r="H16" s="144">
        <v>0</v>
      </c>
      <c r="I16" s="144">
        <v>0</v>
      </c>
    </row>
    <row r="17" spans="1:9" ht="30" customHeight="1" x14ac:dyDescent="0.2">
      <c r="A17" s="275" t="s">
        <v>31</v>
      </c>
      <c r="B17" s="276"/>
      <c r="C17" s="276"/>
      <c r="D17" s="277"/>
      <c r="E17" s="144">
        <v>7500</v>
      </c>
      <c r="F17" s="144">
        <v>7500</v>
      </c>
      <c r="G17" s="144">
        <v>7500</v>
      </c>
      <c r="H17" s="144">
        <v>105876.81</v>
      </c>
      <c r="I17" s="144">
        <v>7500</v>
      </c>
    </row>
    <row r="18" spans="1:9" ht="30" customHeight="1" x14ac:dyDescent="0.2">
      <c r="A18" s="275" t="s">
        <v>24</v>
      </c>
      <c r="B18" s="276"/>
      <c r="C18" s="276"/>
      <c r="D18" s="277"/>
      <c r="E18" s="144">
        <v>0</v>
      </c>
      <c r="F18" s="144">
        <v>35040</v>
      </c>
      <c r="G18" s="144">
        <v>0</v>
      </c>
      <c r="H18" s="144">
        <v>75050</v>
      </c>
      <c r="I18" s="144">
        <v>0</v>
      </c>
    </row>
    <row r="19" spans="1:9" ht="30" customHeight="1" x14ac:dyDescent="0.2">
      <c r="A19" s="267" t="s">
        <v>25</v>
      </c>
      <c r="B19" s="268"/>
      <c r="C19" s="268"/>
      <c r="D19" s="269"/>
      <c r="E19" s="144">
        <v>300000</v>
      </c>
      <c r="F19" s="144">
        <v>0</v>
      </c>
      <c r="G19" s="144">
        <v>0</v>
      </c>
      <c r="H19" s="144">
        <v>0</v>
      </c>
      <c r="I19" s="144">
        <v>0</v>
      </c>
    </row>
    <row r="20" spans="1:9" ht="30" customHeight="1" x14ac:dyDescent="0.2">
      <c r="A20" s="275" t="s">
        <v>26</v>
      </c>
      <c r="B20" s="276"/>
      <c r="C20" s="276"/>
      <c r="D20" s="277"/>
      <c r="E20" s="144">
        <v>0</v>
      </c>
      <c r="F20" s="144">
        <v>0</v>
      </c>
      <c r="G20" s="144">
        <v>0</v>
      </c>
      <c r="H20" s="144">
        <v>0</v>
      </c>
      <c r="I20" s="144">
        <v>0</v>
      </c>
    </row>
    <row r="21" spans="1:9" ht="30" customHeight="1" x14ac:dyDescent="0.2">
      <c r="A21" s="270" t="s">
        <v>27</v>
      </c>
      <c r="B21" s="271"/>
      <c r="C21" s="271"/>
      <c r="D21" s="272"/>
      <c r="E21" s="144">
        <v>0</v>
      </c>
      <c r="F21" s="144">
        <v>0</v>
      </c>
      <c r="G21" s="144">
        <v>0</v>
      </c>
      <c r="H21" s="144">
        <v>100000</v>
      </c>
      <c r="I21" s="144">
        <v>0</v>
      </c>
    </row>
    <row r="55" spans="6:6" x14ac:dyDescent="0.2">
      <c r="F55" s="145">
        <v>4174160.92</v>
      </c>
    </row>
    <row r="64" spans="6:6" x14ac:dyDescent="0.2">
      <c r="F64" s="145">
        <v>4174160.92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1F33E-9D8F-41F8-94BD-E4BC94C8CC26}">
  <dimension ref="A1:W51"/>
  <sheetViews>
    <sheetView zoomScaleNormal="100" workbookViewId="0">
      <selection activeCell="R4" sqref="R4"/>
    </sheetView>
  </sheetViews>
  <sheetFormatPr baseColWidth="10" defaultColWidth="11.5703125" defaultRowHeight="12.75" x14ac:dyDescent="0.2"/>
  <cols>
    <col min="1" max="19" width="5.28515625" style="146" customWidth="1"/>
    <col min="20" max="16384" width="11.5703125" style="146"/>
  </cols>
  <sheetData>
    <row r="1" spans="1:19" ht="13.15" customHeight="1" x14ac:dyDescent="0.2">
      <c r="A1" s="302" t="str">
        <f>[1]Coordonnées!A1</f>
        <v>Synthèse du Budget</v>
      </c>
      <c r="B1" s="303"/>
      <c r="C1" s="303"/>
      <c r="D1" s="306" t="str">
        <f>[1]Coordonnées!D1</f>
        <v>Administration communale de</v>
      </c>
      <c r="E1" s="306"/>
      <c r="F1" s="306"/>
      <c r="G1" s="306"/>
      <c r="H1" s="306"/>
      <c r="I1" s="306"/>
      <c r="J1" s="309" t="str">
        <f>[1]Coordonnées!J1</f>
        <v>WELKENRAEDT</v>
      </c>
      <c r="K1" s="309"/>
      <c r="L1" s="309"/>
      <c r="M1" s="309"/>
      <c r="N1" s="309"/>
      <c r="O1" s="309"/>
      <c r="P1" s="311" t="str">
        <f>[1]Coordonnées!P1</f>
        <v>Code INS</v>
      </c>
      <c r="Q1" s="312"/>
      <c r="R1" s="313">
        <f>[1]Coordonnées!R1</f>
        <v>63084</v>
      </c>
      <c r="S1" s="314"/>
    </row>
    <row r="2" spans="1:19" x14ac:dyDescent="0.2">
      <c r="A2" s="304"/>
      <c r="B2" s="305"/>
      <c r="C2" s="305"/>
      <c r="D2" s="307"/>
      <c r="E2" s="307"/>
      <c r="F2" s="308"/>
      <c r="G2" s="308"/>
      <c r="H2" s="307"/>
      <c r="I2" s="307"/>
      <c r="J2" s="310"/>
      <c r="K2" s="310"/>
      <c r="L2" s="310"/>
      <c r="M2" s="310"/>
      <c r="N2" s="310"/>
      <c r="O2" s="310"/>
      <c r="P2" s="315" t="str">
        <f>[1]Coordonnées!P2</f>
        <v>Exercice:</v>
      </c>
      <c r="Q2" s="316"/>
      <c r="R2" s="317">
        <v>2026</v>
      </c>
      <c r="S2" s="318"/>
    </row>
    <row r="3" spans="1:19" x14ac:dyDescent="0.2">
      <c r="A3" s="147" t="str">
        <f>[1]Coordonnées!A3</f>
        <v>Modèle officiel généré par l'application eComptes © SPW Intérieur et Action Sociale</v>
      </c>
      <c r="B3" s="148"/>
      <c r="C3" s="148"/>
      <c r="D3" s="148"/>
      <c r="E3" s="148"/>
      <c r="F3" s="149"/>
      <c r="G3" s="149"/>
      <c r="H3" s="148"/>
      <c r="I3" s="148"/>
      <c r="J3" s="150"/>
      <c r="K3" s="150"/>
      <c r="L3" s="150"/>
      <c r="M3" s="150"/>
      <c r="N3" s="148"/>
      <c r="O3" s="148"/>
      <c r="P3" s="289" t="str">
        <f>[1]Coordonnées!P3</f>
        <v>Version:</v>
      </c>
      <c r="Q3" s="290"/>
      <c r="R3" s="291">
        <v>2</v>
      </c>
      <c r="S3" s="292"/>
    </row>
    <row r="4" spans="1:19" ht="13.15" customHeight="1" x14ac:dyDescent="0.2">
      <c r="A4" s="151"/>
      <c r="B4" s="151"/>
      <c r="C4" s="151"/>
      <c r="D4" s="151"/>
      <c r="E4" s="151"/>
      <c r="F4" s="151"/>
      <c r="G4" s="151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</row>
    <row r="5" spans="1:19" ht="16.149999999999999" customHeight="1" x14ac:dyDescent="0.2">
      <c r="A5" s="153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2"/>
      <c r="S5" s="152"/>
    </row>
    <row r="6" spans="1:19" ht="16.149999999999999" customHeight="1" x14ac:dyDescent="0.2">
      <c r="A6" s="154" t="s">
        <v>37</v>
      </c>
      <c r="B6" s="148"/>
      <c r="C6" s="148"/>
      <c r="D6" s="148"/>
      <c r="E6" s="148"/>
      <c r="F6" s="153"/>
      <c r="G6" s="152"/>
      <c r="H6" s="152"/>
      <c r="I6" s="152"/>
      <c r="J6" s="152"/>
      <c r="K6" s="152"/>
      <c r="L6" s="152"/>
      <c r="M6" s="153"/>
      <c r="N6" s="153"/>
      <c r="O6" s="153"/>
      <c r="P6" s="153"/>
      <c r="Q6" s="152"/>
      <c r="R6" s="152"/>
      <c r="S6" s="152"/>
    </row>
    <row r="7" spans="1:19" ht="16.899999999999999" customHeight="1" x14ac:dyDescent="0.2">
      <c r="A7" s="155"/>
      <c r="B7" s="156"/>
      <c r="C7" s="156"/>
      <c r="D7" s="156"/>
      <c r="E7" s="156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5"/>
      <c r="S7" s="155"/>
    </row>
    <row r="8" spans="1:19" ht="16.899999999999999" customHeight="1" x14ac:dyDescent="0.2">
      <c r="A8" s="157"/>
      <c r="B8" s="293" t="s">
        <v>100</v>
      </c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294"/>
      <c r="Q8" s="294"/>
      <c r="R8" s="295"/>
      <c r="S8" s="158"/>
    </row>
    <row r="9" spans="1:19" ht="16.899999999999999" customHeight="1" x14ac:dyDescent="0.2">
      <c r="A9" s="157"/>
      <c r="B9" s="296"/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8"/>
      <c r="S9" s="157"/>
    </row>
    <row r="10" spans="1:19" ht="16.899999999999999" customHeight="1" x14ac:dyDescent="0.2">
      <c r="A10" s="157"/>
      <c r="B10" s="296"/>
      <c r="C10" s="297"/>
      <c r="D10" s="297"/>
      <c r="E10" s="297"/>
      <c r="F10" s="297"/>
      <c r="G10" s="297"/>
      <c r="H10" s="297"/>
      <c r="I10" s="297"/>
      <c r="J10" s="297"/>
      <c r="K10" s="297"/>
      <c r="L10" s="297"/>
      <c r="M10" s="297"/>
      <c r="N10" s="297"/>
      <c r="O10" s="297"/>
      <c r="P10" s="297"/>
      <c r="Q10" s="297"/>
      <c r="R10" s="298"/>
      <c r="S10" s="157"/>
    </row>
    <row r="11" spans="1:19" ht="16.899999999999999" customHeight="1" x14ac:dyDescent="0.2">
      <c r="A11" s="157"/>
      <c r="B11" s="296"/>
      <c r="C11" s="297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8"/>
      <c r="S11" s="159"/>
    </row>
    <row r="12" spans="1:19" ht="16.899999999999999" customHeight="1" x14ac:dyDescent="0.2">
      <c r="A12" s="157"/>
      <c r="B12" s="296"/>
      <c r="C12" s="297"/>
      <c r="D12" s="297"/>
      <c r="E12" s="297"/>
      <c r="F12" s="297"/>
      <c r="G12" s="297"/>
      <c r="H12" s="297"/>
      <c r="I12" s="297"/>
      <c r="J12" s="297"/>
      <c r="K12" s="297"/>
      <c r="L12" s="297"/>
      <c r="M12" s="297"/>
      <c r="N12" s="297"/>
      <c r="O12" s="297"/>
      <c r="P12" s="297"/>
      <c r="Q12" s="297"/>
      <c r="R12" s="298"/>
      <c r="S12" s="160"/>
    </row>
    <row r="13" spans="1:19" ht="16.899999999999999" customHeight="1" x14ac:dyDescent="0.2">
      <c r="A13" s="157"/>
      <c r="B13" s="296"/>
      <c r="C13" s="297"/>
      <c r="D13" s="297"/>
      <c r="E13" s="297"/>
      <c r="F13" s="297"/>
      <c r="G13" s="297"/>
      <c r="H13" s="297"/>
      <c r="I13" s="297"/>
      <c r="J13" s="297"/>
      <c r="K13" s="297"/>
      <c r="L13" s="297"/>
      <c r="M13" s="297"/>
      <c r="N13" s="297"/>
      <c r="O13" s="297"/>
      <c r="P13" s="297"/>
      <c r="Q13" s="297"/>
      <c r="R13" s="298"/>
      <c r="S13" s="160"/>
    </row>
    <row r="14" spans="1:19" ht="16.899999999999999" customHeight="1" x14ac:dyDescent="0.2">
      <c r="A14" s="157"/>
      <c r="B14" s="296"/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8"/>
      <c r="S14" s="160"/>
    </row>
    <row r="15" spans="1:19" ht="16.899999999999999" customHeight="1" x14ac:dyDescent="0.2">
      <c r="A15" s="161"/>
      <c r="B15" s="296"/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8"/>
      <c r="S15" s="160"/>
    </row>
    <row r="16" spans="1:19" ht="16.899999999999999" customHeight="1" x14ac:dyDescent="0.2">
      <c r="A16" s="157"/>
      <c r="B16" s="296"/>
      <c r="C16" s="297"/>
      <c r="D16" s="297"/>
      <c r="E16" s="297"/>
      <c r="F16" s="297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8"/>
      <c r="S16" s="160"/>
    </row>
    <row r="17" spans="1:23" ht="16.899999999999999" customHeight="1" x14ac:dyDescent="0.2">
      <c r="A17" s="157"/>
      <c r="B17" s="296"/>
      <c r="C17" s="297"/>
      <c r="D17" s="297"/>
      <c r="E17" s="297"/>
      <c r="F17" s="297"/>
      <c r="G17" s="297"/>
      <c r="H17" s="297"/>
      <c r="I17" s="297"/>
      <c r="J17" s="297"/>
      <c r="K17" s="297"/>
      <c r="L17" s="297"/>
      <c r="M17" s="297"/>
      <c r="N17" s="297"/>
      <c r="O17" s="297"/>
      <c r="P17" s="297"/>
      <c r="Q17" s="297"/>
      <c r="R17" s="298"/>
      <c r="S17" s="160"/>
      <c r="U17" s="162"/>
      <c r="V17" s="162"/>
      <c r="W17" s="162"/>
    </row>
    <row r="18" spans="1:23" ht="16.899999999999999" customHeight="1" x14ac:dyDescent="0.2">
      <c r="A18" s="157"/>
      <c r="B18" s="296"/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8"/>
      <c r="S18" s="159"/>
      <c r="U18" s="162"/>
      <c r="V18" s="162"/>
      <c r="W18" s="162"/>
    </row>
    <row r="19" spans="1:23" s="164" customFormat="1" ht="16.899999999999999" customHeight="1" x14ac:dyDescent="0.2">
      <c r="A19" s="161"/>
      <c r="B19" s="296"/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8"/>
      <c r="S19" s="163"/>
      <c r="U19" s="165"/>
      <c r="V19" s="165"/>
      <c r="W19" s="165"/>
    </row>
    <row r="20" spans="1:23" s="164" customFormat="1" ht="16.899999999999999" customHeight="1" x14ac:dyDescent="0.2">
      <c r="A20" s="161"/>
      <c r="B20" s="296"/>
      <c r="C20" s="297"/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R20" s="298"/>
      <c r="S20" s="163"/>
      <c r="U20" s="165"/>
      <c r="V20" s="165"/>
      <c r="W20" s="165"/>
    </row>
    <row r="21" spans="1:23" ht="16.899999999999999" customHeight="1" x14ac:dyDescent="0.2">
      <c r="A21" s="157"/>
      <c r="B21" s="296"/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8"/>
      <c r="S21" s="160"/>
      <c r="U21" s="162"/>
      <c r="V21" s="162"/>
      <c r="W21" s="162"/>
    </row>
    <row r="22" spans="1:23" ht="16.899999999999999" customHeight="1" x14ac:dyDescent="0.2">
      <c r="A22" s="157"/>
      <c r="B22" s="296"/>
      <c r="C22" s="297"/>
      <c r="D22" s="297"/>
      <c r="E22" s="297"/>
      <c r="F22" s="297"/>
      <c r="G22" s="297"/>
      <c r="H22" s="297"/>
      <c r="I22" s="297"/>
      <c r="J22" s="297"/>
      <c r="K22" s="297"/>
      <c r="L22" s="297"/>
      <c r="M22" s="297"/>
      <c r="N22" s="297"/>
      <c r="O22" s="297"/>
      <c r="P22" s="297"/>
      <c r="Q22" s="297"/>
      <c r="R22" s="298"/>
      <c r="S22" s="160"/>
      <c r="U22" s="162"/>
      <c r="V22" s="162"/>
      <c r="W22" s="162"/>
    </row>
    <row r="23" spans="1:23" ht="16.899999999999999" customHeight="1" x14ac:dyDescent="0.2">
      <c r="A23" s="157"/>
      <c r="B23" s="296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8"/>
      <c r="S23" s="160"/>
      <c r="U23" s="162"/>
      <c r="V23" s="162"/>
      <c r="W23" s="162"/>
    </row>
    <row r="24" spans="1:23" ht="16.899999999999999" customHeight="1" x14ac:dyDescent="0.2">
      <c r="A24" s="157"/>
      <c r="B24" s="296"/>
      <c r="C24" s="297"/>
      <c r="D24" s="297"/>
      <c r="E24" s="297"/>
      <c r="F24" s="297"/>
      <c r="G24" s="297"/>
      <c r="H24" s="297"/>
      <c r="I24" s="297"/>
      <c r="J24" s="297"/>
      <c r="K24" s="297"/>
      <c r="L24" s="297"/>
      <c r="M24" s="297"/>
      <c r="N24" s="297"/>
      <c r="O24" s="297"/>
      <c r="P24" s="297"/>
      <c r="Q24" s="297"/>
      <c r="R24" s="298"/>
      <c r="S24" s="160"/>
      <c r="U24" s="162"/>
      <c r="V24" s="162"/>
      <c r="W24" s="162"/>
    </row>
    <row r="25" spans="1:23" ht="16.899999999999999" customHeight="1" x14ac:dyDescent="0.2">
      <c r="A25" s="157"/>
      <c r="B25" s="296"/>
      <c r="C25" s="297"/>
      <c r="D25" s="297"/>
      <c r="E25" s="297"/>
      <c r="F25" s="297"/>
      <c r="G25" s="297"/>
      <c r="H25" s="297"/>
      <c r="I25" s="297"/>
      <c r="J25" s="297"/>
      <c r="K25" s="297"/>
      <c r="L25" s="297"/>
      <c r="M25" s="297"/>
      <c r="N25" s="297"/>
      <c r="O25" s="297"/>
      <c r="P25" s="297"/>
      <c r="Q25" s="297"/>
      <c r="R25" s="298"/>
      <c r="S25" s="160"/>
      <c r="U25" s="162"/>
      <c r="V25" s="162"/>
      <c r="W25" s="162"/>
    </row>
    <row r="26" spans="1:23" ht="16.899999999999999" customHeight="1" x14ac:dyDescent="0.2">
      <c r="A26" s="157"/>
      <c r="B26" s="296"/>
      <c r="C26" s="297"/>
      <c r="D26" s="297"/>
      <c r="E26" s="297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8"/>
      <c r="S26" s="160"/>
      <c r="U26" s="162"/>
      <c r="V26" s="162"/>
      <c r="W26" s="162"/>
    </row>
    <row r="27" spans="1:23" ht="16.899999999999999" customHeight="1" x14ac:dyDescent="0.2">
      <c r="A27" s="166"/>
      <c r="B27" s="296"/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  <c r="N27" s="297"/>
      <c r="O27" s="297"/>
      <c r="P27" s="297"/>
      <c r="Q27" s="297"/>
      <c r="R27" s="298"/>
      <c r="S27" s="167"/>
      <c r="U27" s="162"/>
      <c r="V27" s="162"/>
      <c r="W27" s="162"/>
    </row>
    <row r="28" spans="1:23" ht="16.899999999999999" customHeight="1" x14ac:dyDescent="0.2">
      <c r="A28" s="157"/>
      <c r="B28" s="296"/>
      <c r="C28" s="297"/>
      <c r="D28" s="297"/>
      <c r="E28" s="297"/>
      <c r="F28" s="297"/>
      <c r="G28" s="297"/>
      <c r="H28" s="297"/>
      <c r="I28" s="297"/>
      <c r="J28" s="297"/>
      <c r="K28" s="297"/>
      <c r="L28" s="297"/>
      <c r="M28" s="297"/>
      <c r="N28" s="297"/>
      <c r="O28" s="297"/>
      <c r="P28" s="297"/>
      <c r="Q28" s="297"/>
      <c r="R28" s="298"/>
      <c r="S28" s="160"/>
      <c r="U28" s="162"/>
      <c r="V28" s="162"/>
      <c r="W28" s="162"/>
    </row>
    <row r="29" spans="1:23" ht="16.899999999999999" customHeight="1" x14ac:dyDescent="0.2">
      <c r="A29" s="157"/>
      <c r="B29" s="296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7"/>
      <c r="N29" s="297"/>
      <c r="O29" s="297"/>
      <c r="P29" s="297"/>
      <c r="Q29" s="297"/>
      <c r="R29" s="298"/>
      <c r="S29" s="160"/>
      <c r="U29" s="162"/>
      <c r="V29" s="162"/>
      <c r="W29" s="162"/>
    </row>
    <row r="30" spans="1:23" s="164" customFormat="1" ht="16.899999999999999" customHeight="1" x14ac:dyDescent="0.2">
      <c r="A30" s="161"/>
      <c r="B30" s="296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7"/>
      <c r="N30" s="297"/>
      <c r="O30" s="297"/>
      <c r="P30" s="297"/>
      <c r="Q30" s="297"/>
      <c r="R30" s="298"/>
      <c r="S30" s="163"/>
      <c r="U30" s="165"/>
      <c r="V30" s="165"/>
      <c r="W30" s="165"/>
    </row>
    <row r="31" spans="1:23" ht="16.899999999999999" customHeight="1" x14ac:dyDescent="0.2">
      <c r="A31" s="157"/>
      <c r="B31" s="296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8"/>
      <c r="S31" s="160"/>
      <c r="U31" s="162"/>
      <c r="V31" s="162"/>
      <c r="W31" s="162"/>
    </row>
    <row r="32" spans="1:23" ht="16.899999999999999" customHeight="1" x14ac:dyDescent="0.2">
      <c r="A32" s="166"/>
      <c r="B32" s="296"/>
      <c r="C32" s="297"/>
      <c r="D32" s="297"/>
      <c r="E32" s="297"/>
      <c r="F32" s="297"/>
      <c r="G32" s="297"/>
      <c r="H32" s="297"/>
      <c r="I32" s="297"/>
      <c r="J32" s="297"/>
      <c r="K32" s="297"/>
      <c r="L32" s="297"/>
      <c r="M32" s="297"/>
      <c r="N32" s="297"/>
      <c r="O32" s="297"/>
      <c r="P32" s="297"/>
      <c r="Q32" s="297"/>
      <c r="R32" s="298"/>
      <c r="S32" s="167"/>
      <c r="U32" s="162"/>
      <c r="V32" s="162"/>
      <c r="W32" s="162"/>
    </row>
    <row r="33" spans="1:23" ht="16.899999999999999" customHeight="1" x14ac:dyDescent="0.2">
      <c r="A33" s="166"/>
      <c r="B33" s="296"/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8"/>
      <c r="S33" s="167"/>
      <c r="U33" s="162"/>
      <c r="V33" s="162"/>
      <c r="W33" s="162"/>
    </row>
    <row r="34" spans="1:23" s="164" customFormat="1" ht="16.899999999999999" customHeight="1" x14ac:dyDescent="0.2">
      <c r="A34" s="161"/>
      <c r="B34" s="296"/>
      <c r="C34" s="297"/>
      <c r="D34" s="297"/>
      <c r="E34" s="297"/>
      <c r="F34" s="297"/>
      <c r="G34" s="297"/>
      <c r="H34" s="297"/>
      <c r="I34" s="297"/>
      <c r="J34" s="297"/>
      <c r="K34" s="297"/>
      <c r="L34" s="297"/>
      <c r="M34" s="297"/>
      <c r="N34" s="297"/>
      <c r="O34" s="297"/>
      <c r="P34" s="297"/>
      <c r="Q34" s="297"/>
      <c r="R34" s="298"/>
      <c r="S34" s="163"/>
    </row>
    <row r="35" spans="1:23" ht="16.899999999999999" customHeight="1" x14ac:dyDescent="0.2">
      <c r="A35" s="157"/>
      <c r="B35" s="296"/>
      <c r="C35" s="297"/>
      <c r="D35" s="297"/>
      <c r="E35" s="297"/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8"/>
      <c r="S35" s="160"/>
      <c r="V35" s="162"/>
    </row>
    <row r="36" spans="1:23" ht="16.899999999999999" customHeight="1" x14ac:dyDescent="0.2">
      <c r="A36" s="168"/>
      <c r="B36" s="296"/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8"/>
      <c r="S36" s="167"/>
      <c r="V36" s="162"/>
    </row>
    <row r="37" spans="1:23" s="164" customFormat="1" ht="16.899999999999999" customHeight="1" x14ac:dyDescent="0.2">
      <c r="A37" s="161"/>
      <c r="B37" s="296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8"/>
      <c r="S37" s="163"/>
    </row>
    <row r="38" spans="1:23" ht="16.899999999999999" customHeight="1" x14ac:dyDescent="0.2">
      <c r="A38" s="157"/>
      <c r="B38" s="296"/>
      <c r="C38" s="297"/>
      <c r="D38" s="297"/>
      <c r="E38" s="297"/>
      <c r="F38" s="297"/>
      <c r="G38" s="297"/>
      <c r="H38" s="297"/>
      <c r="I38" s="297"/>
      <c r="J38" s="297"/>
      <c r="K38" s="297"/>
      <c r="L38" s="297"/>
      <c r="M38" s="297"/>
      <c r="N38" s="297"/>
      <c r="O38" s="297"/>
      <c r="P38" s="297"/>
      <c r="Q38" s="297"/>
      <c r="R38" s="298"/>
      <c r="S38" s="160"/>
      <c r="V38" s="162"/>
    </row>
    <row r="39" spans="1:23" ht="16.899999999999999" customHeight="1" x14ac:dyDescent="0.2">
      <c r="A39" s="157"/>
      <c r="B39" s="296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8"/>
      <c r="S39" s="160"/>
      <c r="V39" s="162"/>
    </row>
    <row r="40" spans="1:23" ht="16.899999999999999" customHeight="1" x14ac:dyDescent="0.2">
      <c r="A40" s="157"/>
      <c r="B40" s="296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8"/>
      <c r="S40" s="160"/>
      <c r="V40" s="162"/>
    </row>
    <row r="41" spans="1:23" ht="16.899999999999999" customHeight="1" x14ac:dyDescent="0.2">
      <c r="A41" s="157"/>
      <c r="B41" s="296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8"/>
      <c r="S41" s="160"/>
      <c r="V41" s="162"/>
    </row>
    <row r="42" spans="1:23" ht="16.899999999999999" customHeight="1" x14ac:dyDescent="0.2">
      <c r="A42" s="157"/>
      <c r="B42" s="296"/>
      <c r="C42" s="297"/>
      <c r="D42" s="297"/>
      <c r="E42" s="297"/>
      <c r="F42" s="297"/>
      <c r="G42" s="297"/>
      <c r="H42" s="297"/>
      <c r="I42" s="297"/>
      <c r="J42" s="297"/>
      <c r="K42" s="297"/>
      <c r="L42" s="297"/>
      <c r="M42" s="297"/>
      <c r="N42" s="297"/>
      <c r="O42" s="297"/>
      <c r="P42" s="297"/>
      <c r="Q42" s="297"/>
      <c r="R42" s="298"/>
      <c r="S42" s="160"/>
      <c r="V42" s="162"/>
    </row>
    <row r="43" spans="1:23" ht="16.899999999999999" customHeight="1" x14ac:dyDescent="0.2">
      <c r="A43" s="157"/>
      <c r="B43" s="296"/>
      <c r="C43" s="297"/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7"/>
      <c r="Q43" s="297"/>
      <c r="R43" s="298"/>
      <c r="S43" s="160"/>
      <c r="U43" s="162"/>
      <c r="V43" s="162"/>
      <c r="W43" s="162"/>
    </row>
    <row r="44" spans="1:23" ht="16.899999999999999" customHeight="1" x14ac:dyDescent="0.2">
      <c r="A44" s="166"/>
      <c r="B44" s="296"/>
      <c r="C44" s="297"/>
      <c r="D44" s="297"/>
      <c r="E44" s="297"/>
      <c r="F44" s="297"/>
      <c r="G44" s="297"/>
      <c r="H44" s="297"/>
      <c r="I44" s="297"/>
      <c r="J44" s="297"/>
      <c r="K44" s="297"/>
      <c r="L44" s="297"/>
      <c r="M44" s="297"/>
      <c r="N44" s="297"/>
      <c r="O44" s="297"/>
      <c r="P44" s="297"/>
      <c r="Q44" s="297"/>
      <c r="R44" s="298"/>
      <c r="S44" s="167"/>
    </row>
    <row r="45" spans="1:23" ht="16.899999999999999" customHeight="1" x14ac:dyDescent="0.2">
      <c r="A45" s="159"/>
      <c r="B45" s="296"/>
      <c r="C45" s="297"/>
      <c r="D45" s="297"/>
      <c r="E45" s="297"/>
      <c r="F45" s="297"/>
      <c r="G45" s="297"/>
      <c r="H45" s="297"/>
      <c r="I45" s="297"/>
      <c r="J45" s="297"/>
      <c r="K45" s="297"/>
      <c r="L45" s="297"/>
      <c r="M45" s="297"/>
      <c r="N45" s="297"/>
      <c r="O45" s="297"/>
      <c r="P45" s="297"/>
      <c r="Q45" s="297"/>
      <c r="R45" s="298"/>
      <c r="S45" s="160"/>
    </row>
    <row r="46" spans="1:23" ht="16.899999999999999" customHeight="1" x14ac:dyDescent="0.2">
      <c r="A46" s="157"/>
      <c r="B46" s="296"/>
      <c r="C46" s="297"/>
      <c r="D46" s="297"/>
      <c r="E46" s="297"/>
      <c r="F46" s="297"/>
      <c r="G46" s="297"/>
      <c r="H46" s="297"/>
      <c r="I46" s="297"/>
      <c r="J46" s="297"/>
      <c r="K46" s="297"/>
      <c r="L46" s="297"/>
      <c r="M46" s="297"/>
      <c r="N46" s="297"/>
      <c r="O46" s="297"/>
      <c r="P46" s="297"/>
      <c r="Q46" s="297"/>
      <c r="R46" s="298"/>
      <c r="S46" s="160"/>
    </row>
    <row r="47" spans="1:23" ht="16.899999999999999" customHeight="1" x14ac:dyDescent="0.2">
      <c r="A47" s="157"/>
      <c r="B47" s="296"/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8"/>
      <c r="S47" s="157"/>
    </row>
    <row r="48" spans="1:23" ht="16.899999999999999" customHeight="1" x14ac:dyDescent="0.2">
      <c r="A48" s="155"/>
      <c r="B48" s="296"/>
      <c r="C48" s="297"/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8"/>
      <c r="S48" s="155"/>
    </row>
    <row r="49" spans="1:19" ht="16.899999999999999" customHeight="1" x14ac:dyDescent="0.2">
      <c r="A49" s="155"/>
      <c r="B49" s="296"/>
      <c r="C49" s="297"/>
      <c r="D49" s="297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298"/>
      <c r="S49" s="155"/>
    </row>
    <row r="50" spans="1:19" ht="16.899999999999999" customHeight="1" x14ac:dyDescent="0.2">
      <c r="A50" s="155"/>
      <c r="B50" s="299"/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1"/>
      <c r="S50" s="155"/>
    </row>
    <row r="51" spans="1:19" ht="16.899999999999999" customHeight="1" x14ac:dyDescent="0.2">
      <c r="A51" s="155"/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</row>
  </sheetData>
  <mergeCells count="10">
    <mergeCell ref="P3:Q3"/>
    <mergeCell ref="R3:S3"/>
    <mergeCell ref="B8:R50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18" t="str">
        <f>Coordonnées!A1</f>
        <v>Synthèse du Budget</v>
      </c>
      <c r="B1" s="172"/>
      <c r="C1" s="172"/>
      <c r="D1" s="172"/>
      <c r="E1" s="172"/>
      <c r="F1" s="172"/>
      <c r="G1" s="176" t="str">
        <f>Coordonnées!G1</f>
        <v>Administration communale de Welkenraedt</v>
      </c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23"/>
      <c r="W1" s="123"/>
      <c r="X1" s="114" t="str">
        <f>Coordonnées!$U$1</f>
        <v>Code INS</v>
      </c>
      <c r="Y1" s="125">
        <f>Coordonnées!$V$1</f>
        <v>63084</v>
      </c>
    </row>
    <row r="2" spans="1:25" x14ac:dyDescent="0.2">
      <c r="A2" s="173"/>
      <c r="B2" s="174"/>
      <c r="C2" s="174"/>
      <c r="D2" s="174"/>
      <c r="E2" s="174"/>
      <c r="F2" s="174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24"/>
      <c r="W2" s="124"/>
      <c r="X2" s="115" t="str">
        <f>Coordonnées!$U$2</f>
        <v>Exercice:</v>
      </c>
      <c r="Y2" s="126">
        <f>Coordonnées!$V$2</f>
        <v>2026</v>
      </c>
    </row>
    <row r="3" spans="1:25" x14ac:dyDescent="0.2">
      <c r="A3" s="71" t="str">
        <f>Coordonnées!A3</f>
        <v>Modèle officiel généré par l'application eComptes © SPW Intérieur et Action Sociale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P3" s="122"/>
      <c r="Q3" s="122"/>
      <c r="X3" s="110" t="str">
        <f>Coordonnées!$U$3</f>
        <v>Version:</v>
      </c>
      <c r="Y3" s="127">
        <f>Coordonnées!$V$3</f>
        <v>2</v>
      </c>
    </row>
    <row r="4" spans="1:25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5" ht="16.149999999999999" customHeight="1" x14ac:dyDescent="0.2">
      <c r="A6" s="13" t="s">
        <v>38</v>
      </c>
      <c r="B6" s="68"/>
      <c r="C6" s="68"/>
      <c r="D6" s="68"/>
      <c r="E6" s="68"/>
      <c r="F6" s="19"/>
      <c r="G6" s="33"/>
      <c r="H6" s="33"/>
      <c r="I6" s="3"/>
      <c r="J6" s="3"/>
      <c r="K6" s="3"/>
      <c r="L6" s="3"/>
      <c r="M6" s="65"/>
      <c r="N6" s="65"/>
      <c r="O6" s="65"/>
      <c r="P6" s="65"/>
      <c r="Q6" s="3"/>
      <c r="R6" s="3"/>
      <c r="S6" s="3"/>
    </row>
    <row r="7" spans="1:25" ht="16.899999999999999" customHeight="1" x14ac:dyDescent="0.2">
      <c r="A7" s="14"/>
      <c r="B7" s="68"/>
      <c r="C7" s="68"/>
      <c r="D7" s="68"/>
      <c r="E7" s="68"/>
      <c r="F7" s="19"/>
      <c r="G7" s="19"/>
      <c r="H7" s="19"/>
      <c r="I7" s="65"/>
      <c r="J7" s="65"/>
      <c r="K7" s="65"/>
      <c r="L7" s="65"/>
      <c r="M7" s="65"/>
      <c r="N7" s="65"/>
      <c r="O7" s="65"/>
      <c r="P7" s="65"/>
      <c r="Q7" s="65"/>
      <c r="R7" s="3"/>
      <c r="S7" s="3"/>
    </row>
    <row r="8" spans="1:25" ht="16.899999999999999" customHeight="1" x14ac:dyDescent="0.2">
      <c r="A8" s="69" t="s">
        <v>47</v>
      </c>
      <c r="B8" s="14"/>
      <c r="C8" s="70"/>
      <c r="D8" s="70"/>
      <c r="E8" s="70"/>
      <c r="F8" s="69" t="s">
        <v>48</v>
      </c>
      <c r="G8" s="70"/>
      <c r="H8" s="70"/>
      <c r="I8" s="66"/>
      <c r="J8" s="66"/>
      <c r="K8" s="66"/>
      <c r="L8" s="66"/>
      <c r="M8" s="66"/>
      <c r="N8" s="66"/>
      <c r="O8" s="66"/>
      <c r="P8" s="66"/>
      <c r="Q8" s="66"/>
      <c r="R8" s="66"/>
      <c r="S8" s="67"/>
    </row>
    <row r="9" spans="1:25" ht="49.9" customHeight="1" x14ac:dyDescent="0.2">
      <c r="A9" s="319" t="s">
        <v>49</v>
      </c>
      <c r="B9" s="319"/>
      <c r="C9" s="319"/>
      <c r="D9" s="319"/>
      <c r="E9" s="319"/>
      <c r="F9" s="321" t="s">
        <v>50</v>
      </c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</row>
    <row r="10" spans="1:25" ht="49.9" customHeight="1" x14ac:dyDescent="0.2">
      <c r="A10" s="319" t="s">
        <v>29</v>
      </c>
      <c r="B10" s="319"/>
      <c r="C10" s="319"/>
      <c r="D10" s="319"/>
      <c r="E10" s="319"/>
      <c r="F10" s="320" t="s">
        <v>51</v>
      </c>
      <c r="G10" s="320"/>
      <c r="H10" s="320"/>
      <c r="I10" s="320"/>
      <c r="J10" s="320"/>
      <c r="K10" s="320"/>
      <c r="L10" s="320"/>
      <c r="M10" s="320"/>
      <c r="N10" s="320"/>
      <c r="O10" s="320"/>
      <c r="P10" s="320"/>
      <c r="Q10" s="320"/>
      <c r="R10" s="320"/>
      <c r="S10" s="320"/>
      <c r="T10" s="320"/>
      <c r="U10" s="320"/>
      <c r="V10" s="320"/>
      <c r="W10" s="320"/>
    </row>
    <row r="11" spans="1:25" ht="49.9" customHeight="1" x14ac:dyDescent="0.2">
      <c r="A11" s="319" t="s">
        <v>52</v>
      </c>
      <c r="B11" s="319"/>
      <c r="C11" s="319"/>
      <c r="D11" s="319"/>
      <c r="E11" s="319"/>
      <c r="F11" s="320" t="s">
        <v>53</v>
      </c>
      <c r="G11" s="320"/>
      <c r="H11" s="320"/>
      <c r="I11" s="320"/>
      <c r="J11" s="320"/>
      <c r="K11" s="320"/>
      <c r="L11" s="320"/>
      <c r="M11" s="320"/>
      <c r="N11" s="320"/>
      <c r="O11" s="320"/>
      <c r="P11" s="320"/>
      <c r="Q11" s="320"/>
      <c r="R11" s="320"/>
      <c r="S11" s="320"/>
      <c r="T11" s="320"/>
      <c r="U11" s="320"/>
      <c r="V11" s="320"/>
      <c r="W11" s="320"/>
    </row>
    <row r="12" spans="1:25" ht="49.9" customHeight="1" x14ac:dyDescent="0.2">
      <c r="A12" s="319" t="s">
        <v>54</v>
      </c>
      <c r="B12" s="319"/>
      <c r="C12" s="319"/>
      <c r="D12" s="319"/>
      <c r="E12" s="319"/>
      <c r="F12" s="320" t="s">
        <v>74</v>
      </c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</row>
    <row r="13" spans="1:25" ht="49.9" customHeight="1" x14ac:dyDescent="0.2">
      <c r="A13" s="319" t="s">
        <v>55</v>
      </c>
      <c r="B13" s="319"/>
      <c r="C13" s="319"/>
      <c r="D13" s="319"/>
      <c r="E13" s="319"/>
      <c r="F13" s="320" t="s">
        <v>56</v>
      </c>
      <c r="G13" s="320"/>
      <c r="H13" s="320"/>
      <c r="I13" s="320"/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  <c r="U13" s="320"/>
      <c r="V13" s="320"/>
      <c r="W13" s="320"/>
    </row>
    <row r="14" spans="1:25" ht="49.9" customHeight="1" x14ac:dyDescent="0.2">
      <c r="A14" s="319" t="s">
        <v>57</v>
      </c>
      <c r="B14" s="319"/>
      <c r="C14" s="319"/>
      <c r="D14" s="319"/>
      <c r="E14" s="319"/>
      <c r="F14" s="320" t="s">
        <v>75</v>
      </c>
      <c r="G14" s="320"/>
      <c r="H14" s="320"/>
      <c r="I14" s="320"/>
      <c r="J14" s="320"/>
      <c r="K14" s="320"/>
      <c r="L14" s="320"/>
      <c r="M14" s="320"/>
      <c r="N14" s="320"/>
      <c r="O14" s="320"/>
      <c r="P14" s="320"/>
      <c r="Q14" s="320"/>
      <c r="R14" s="320"/>
      <c r="S14" s="320"/>
      <c r="T14" s="320"/>
      <c r="U14" s="320"/>
      <c r="V14" s="320"/>
      <c r="W14" s="320"/>
    </row>
    <row r="15" spans="1:25" ht="52.15" customHeight="1" x14ac:dyDescent="0.2">
      <c r="A15" s="319" t="s">
        <v>58</v>
      </c>
      <c r="B15" s="319"/>
      <c r="C15" s="319"/>
      <c r="D15" s="319"/>
      <c r="E15" s="319"/>
      <c r="F15" s="320" t="s">
        <v>59</v>
      </c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</row>
    <row r="16" spans="1:25" ht="49.9" customHeight="1" x14ac:dyDescent="0.2">
      <c r="A16" s="320" t="s">
        <v>60</v>
      </c>
      <c r="B16" s="320"/>
      <c r="C16" s="320"/>
      <c r="D16" s="320"/>
      <c r="E16" s="320"/>
      <c r="F16" s="320" t="s">
        <v>61</v>
      </c>
      <c r="G16" s="320"/>
      <c r="H16" s="320"/>
      <c r="I16" s="320"/>
      <c r="J16" s="320"/>
      <c r="K16" s="320"/>
      <c r="L16" s="320"/>
      <c r="M16" s="320"/>
      <c r="N16" s="320"/>
      <c r="O16" s="320"/>
      <c r="P16" s="320"/>
      <c r="Q16" s="320"/>
      <c r="R16" s="320"/>
      <c r="S16" s="320"/>
      <c r="T16" s="320"/>
      <c r="U16" s="320"/>
      <c r="V16" s="320"/>
      <c r="W16" s="320"/>
    </row>
    <row r="17" spans="1:23" ht="49.9" customHeight="1" x14ac:dyDescent="0.2">
      <c r="A17" s="319" t="s">
        <v>62</v>
      </c>
      <c r="B17" s="319"/>
      <c r="C17" s="319"/>
      <c r="D17" s="319"/>
      <c r="E17" s="319"/>
      <c r="F17" s="320" t="s">
        <v>76</v>
      </c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</row>
    <row r="18" spans="1:23" ht="49.9" customHeight="1" x14ac:dyDescent="0.2">
      <c r="A18" s="319" t="s">
        <v>63</v>
      </c>
      <c r="B18" s="319"/>
      <c r="C18" s="319"/>
      <c r="D18" s="319"/>
      <c r="E18" s="319"/>
      <c r="F18" s="320" t="s">
        <v>64</v>
      </c>
      <c r="G18" s="320"/>
      <c r="H18" s="320"/>
      <c r="I18" s="320"/>
      <c r="J18" s="320"/>
      <c r="K18" s="320"/>
      <c r="L18" s="320"/>
      <c r="M18" s="320"/>
      <c r="N18" s="320"/>
      <c r="O18" s="320"/>
      <c r="P18" s="320"/>
      <c r="Q18" s="320"/>
      <c r="R18" s="320"/>
      <c r="S18" s="320"/>
      <c r="T18" s="320"/>
      <c r="U18" s="320"/>
      <c r="V18" s="320"/>
      <c r="W18" s="320"/>
    </row>
    <row r="19" spans="1:23" s="45" customFormat="1" ht="16.899999999999999" customHeight="1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</row>
    <row r="20" spans="1:23" s="45" customFormat="1" ht="16.899999999999999" customHeight="1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9"/>
    </row>
    <row r="21" spans="1:23" ht="16.899999999999999" customHeigh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7"/>
    </row>
    <row r="22" spans="1:23" ht="16.899999999999999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7"/>
    </row>
    <row r="23" spans="1:23" ht="16.899999999999999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7"/>
    </row>
    <row r="24" spans="1:23" ht="16.899999999999999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7"/>
    </row>
    <row r="25" spans="1:23" ht="16.899999999999999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7"/>
    </row>
    <row r="26" spans="1:23" ht="16.899999999999999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7"/>
    </row>
    <row r="27" spans="1:23" ht="16.899999999999999" customHeight="1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4"/>
    </row>
    <row r="28" spans="1:23" ht="16.899999999999999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7"/>
    </row>
    <row r="29" spans="1:23" ht="16.899999999999999" customHeigh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7"/>
    </row>
    <row r="30" spans="1:23" s="45" customFormat="1" ht="16.899999999999999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9"/>
    </row>
    <row r="31" spans="1:23" ht="16.899999999999999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7"/>
    </row>
    <row r="32" spans="1:23" ht="16.899999999999999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4"/>
    </row>
    <row r="33" spans="1:19" ht="16.899999999999999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4"/>
    </row>
    <row r="34" spans="1:19" s="45" customFormat="1" ht="16.899999999999999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9"/>
    </row>
    <row r="35" spans="1:19" ht="16.899999999999999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7"/>
    </row>
    <row r="36" spans="1:19" ht="16.899999999999999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4"/>
    </row>
    <row r="37" spans="1:19" s="45" customFormat="1" ht="16.899999999999999" customHeight="1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9"/>
    </row>
    <row r="38" spans="1:19" ht="16.899999999999999" customHeigh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7"/>
    </row>
    <row r="39" spans="1:19" ht="16.899999999999999" customHeight="1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7"/>
    </row>
    <row r="40" spans="1:19" ht="16.899999999999999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7"/>
    </row>
    <row r="41" spans="1:19" ht="16.899999999999999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7"/>
    </row>
    <row r="42" spans="1:19" ht="16.899999999999999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7"/>
    </row>
    <row r="43" spans="1:19" ht="16.899999999999999" customHeigh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7"/>
    </row>
    <row r="44" spans="1:19" ht="16.899999999999999" customHeight="1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4"/>
    </row>
    <row r="45" spans="1:19" ht="16.899999999999999" customHeight="1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7"/>
    </row>
    <row r="46" spans="1:19" ht="16.899999999999999" customHeigh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7"/>
    </row>
    <row r="47" spans="1:19" ht="16.899999999999999" customHeigh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</row>
    <row r="48" spans="1:19" ht="16.899999999999999" customHeigh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7"/>
    </row>
    <row r="49" spans="1:19" ht="16.899999999999999" customHeight="1" x14ac:dyDescent="0.2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2"/>
    </row>
    <row r="50" spans="1:19" ht="16.899999999999999" customHeight="1" x14ac:dyDescent="0.2">
      <c r="A50" s="52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2"/>
    </row>
    <row r="51" spans="1:19" ht="16.899999999999999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2"/>
    </row>
    <row r="52" spans="1:19" ht="16.899999999999999" customHeight="1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Sarah Ernst</cp:lastModifiedBy>
  <cp:lastPrinted>2024-12-03T14:33:46Z</cp:lastPrinted>
  <dcterms:created xsi:type="dcterms:W3CDTF">2006-02-10T09:03:57Z</dcterms:created>
  <dcterms:modified xsi:type="dcterms:W3CDTF">2026-02-24T08:26:18Z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